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835" activeTab="1"/>
  </bookViews>
  <sheets>
    <sheet name="1 ч" sheetId="1" r:id="rId1"/>
    <sheet name="2 ч" sheetId="2" r:id="rId2"/>
    <sheet name="Лист4" sheetId="3" r:id="rId3"/>
    <sheet name="Лист2" sheetId="4" r:id="rId4"/>
    <sheet name="Лист1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<sst xmlns="http://schemas.openxmlformats.org/spreadsheetml/2006/main" count="102" uniqueCount="61">
  <si>
    <t>класс</t>
  </si>
  <si>
    <t>кол-во уч-хся</t>
  </si>
  <si>
    <t xml:space="preserve">прибыло </t>
  </si>
  <si>
    <t>выбыло</t>
  </si>
  <si>
    <t>аттест.</t>
  </si>
  <si>
    <t>не аттест.</t>
  </si>
  <si>
    <t>успев.</t>
  </si>
  <si>
    <t>не усп.</t>
  </si>
  <si>
    <t>"5" и  "4"</t>
  </si>
  <si>
    <t>с одной "4"</t>
  </si>
  <si>
    <t>с одной "3"</t>
  </si>
  <si>
    <t>мальчики</t>
  </si>
  <si>
    <t>девочки</t>
  </si>
  <si>
    <t>усп. %</t>
  </si>
  <si>
    <t>кач. %</t>
  </si>
  <si>
    <t>на нач.</t>
  </si>
  <si>
    <t>на кон.</t>
  </si>
  <si>
    <t>по бол.</t>
  </si>
  <si>
    <t>без ув.пр.</t>
  </si>
  <si>
    <t>всего</t>
  </si>
  <si>
    <t>отл.</t>
  </si>
  <si>
    <t>хор.</t>
  </si>
  <si>
    <t>1а</t>
  </si>
  <si>
    <t>1б</t>
  </si>
  <si>
    <t>2а</t>
  </si>
  <si>
    <t>2б</t>
  </si>
  <si>
    <t>3а</t>
  </si>
  <si>
    <t>3б</t>
  </si>
  <si>
    <t>4а</t>
  </si>
  <si>
    <t>4б</t>
  </si>
  <si>
    <t>1-4</t>
  </si>
  <si>
    <t>5а</t>
  </si>
  <si>
    <t>5б</t>
  </si>
  <si>
    <t>6а</t>
  </si>
  <si>
    <t>6б</t>
  </si>
  <si>
    <t>9а</t>
  </si>
  <si>
    <t>9б</t>
  </si>
  <si>
    <t>5-9</t>
  </si>
  <si>
    <t>10а</t>
  </si>
  <si>
    <t>10б</t>
  </si>
  <si>
    <t>2-9</t>
  </si>
  <si>
    <t>1-11</t>
  </si>
  <si>
    <t>7а</t>
  </si>
  <si>
    <t>7б</t>
  </si>
  <si>
    <t>11а</t>
  </si>
  <si>
    <t>11б</t>
  </si>
  <si>
    <t>Сводная ведомость по движению учащихся и успеваемости за I четверть 2011-2012 уч. год</t>
  </si>
  <si>
    <t>1в</t>
  </si>
  <si>
    <t>выб</t>
  </si>
  <si>
    <t>8а</t>
  </si>
  <si>
    <t>8б</t>
  </si>
  <si>
    <t>10-11</t>
  </si>
  <si>
    <t>Составил зам.директора по УР:                                                              Устинова Е.А.</t>
  </si>
  <si>
    <t>11кл</t>
  </si>
  <si>
    <t>10кл</t>
  </si>
  <si>
    <t xml:space="preserve">Сводная ведомость по движению учащихся и успеваемости за  I четверть 2019-2020 уч. год МБОУ "УМСОШ" </t>
  </si>
  <si>
    <t>1-9 кл</t>
  </si>
  <si>
    <t>1-11кл</t>
  </si>
  <si>
    <t>54.5</t>
  </si>
  <si>
    <r>
      <t xml:space="preserve">47,2% </t>
    </r>
    <r>
      <rPr>
        <b/>
        <sz val="8"/>
        <color indexed="8"/>
        <rFont val="Calibri"/>
        <family val="2"/>
      </rPr>
      <t>(2-9 кл)</t>
    </r>
  </si>
  <si>
    <t xml:space="preserve">                     или 40,7% (1-9 кл)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</si>
</sst>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7">
    <font>
      <sz val="10"/>
      <name val="Arial Cyr"/>
      <family val="0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Bodoni MT Black"/>
      <family val="1"/>
    </font>
    <font>
      <sz val="11"/>
      <color indexed="8"/>
      <name val="Bodoni MT Black"/>
      <family val="1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b/>
      <sz val="10"/>
      <color indexed="56"/>
      <name val="Calibri"/>
      <family val="2"/>
    </font>
    <font>
      <b/>
      <sz val="11"/>
      <name val="Bodoni MT Black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10"/>
      <name val="Bodoni MT Black"/>
      <family val="1"/>
    </font>
    <font>
      <b/>
      <sz val="10"/>
      <name val="Bodoni MT Black"/>
      <family val="1"/>
    </font>
    <font>
      <b/>
      <sz val="11"/>
      <name val="Times New Roman"/>
      <family val="1"/>
    </font>
    <font>
      <sz val="11"/>
      <name val="Bodoni MT Black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Bodoni MT Blac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80" fontId="6" fillId="0" borderId="13" xfId="0" applyNumberFormat="1" applyFont="1" applyBorder="1" applyAlignment="1">
      <alignment horizontal="left"/>
    </xf>
    <xf numFmtId="180" fontId="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49" fontId="3" fillId="32" borderId="12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left"/>
    </xf>
    <xf numFmtId="180" fontId="9" fillId="33" borderId="10" xfId="0" applyNumberFormat="1" applyFont="1" applyFill="1" applyBorder="1" applyAlignment="1">
      <alignment horizontal="left"/>
    </xf>
    <xf numFmtId="180" fontId="9" fillId="33" borderId="13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80" fontId="6" fillId="33" borderId="13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180" fontId="6" fillId="33" borderId="10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right"/>
    </xf>
    <xf numFmtId="180" fontId="0" fillId="33" borderId="0" xfId="0" applyNumberForma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180" fontId="8" fillId="33" borderId="10" xfId="0" applyNumberFormat="1" applyFont="1" applyFill="1" applyBorder="1" applyAlignment="1">
      <alignment horizontal="left"/>
    </xf>
    <xf numFmtId="180" fontId="8" fillId="33" borderId="13" xfId="0" applyNumberFormat="1" applyFont="1" applyFill="1" applyBorder="1" applyAlignment="1">
      <alignment horizontal="left"/>
    </xf>
    <xf numFmtId="49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80" fontId="5" fillId="0" borderId="10" xfId="0" applyNumberFormat="1" applyFont="1" applyBorder="1" applyAlignment="1">
      <alignment horizontal="left"/>
    </xf>
    <xf numFmtId="180" fontId="5" fillId="0" borderId="13" xfId="0" applyNumberFormat="1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180" fontId="5" fillId="33" borderId="10" xfId="0" applyNumberFormat="1" applyFont="1" applyFill="1" applyBorder="1" applyAlignment="1">
      <alignment horizontal="left"/>
    </xf>
    <xf numFmtId="180" fontId="5" fillId="33" borderId="13" xfId="0" applyNumberFormat="1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180" fontId="11" fillId="33" borderId="10" xfId="0" applyNumberFormat="1" applyFont="1" applyFill="1" applyBorder="1" applyAlignment="1">
      <alignment horizontal="left"/>
    </xf>
    <xf numFmtId="180" fontId="11" fillId="33" borderId="13" xfId="0" applyNumberFormat="1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49" fontId="3" fillId="34" borderId="14" xfId="0" applyNumberFormat="1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49" fontId="3" fillId="10" borderId="17" xfId="0" applyNumberFormat="1" applyFont="1" applyFill="1" applyBorder="1" applyAlignment="1">
      <alignment/>
    </xf>
    <xf numFmtId="0" fontId="2" fillId="10" borderId="1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180" fontId="9" fillId="33" borderId="18" xfId="0" applyNumberFormat="1" applyFont="1" applyFill="1" applyBorder="1" applyAlignment="1">
      <alignment horizontal="left"/>
    </xf>
    <xf numFmtId="180" fontId="9" fillId="33" borderId="19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8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left"/>
    </xf>
    <xf numFmtId="180" fontId="6" fillId="33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" fontId="4" fillId="0" borderId="0" xfId="0" applyNumberFormat="1" applyFont="1" applyBorder="1" applyAlignment="1">
      <alignment/>
    </xf>
    <xf numFmtId="0" fontId="5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180" fontId="5" fillId="35" borderId="13" xfId="0" applyNumberFormat="1" applyFont="1" applyFill="1" applyBorder="1" applyAlignment="1">
      <alignment horizontal="left"/>
    </xf>
    <xf numFmtId="49" fontId="3" fillId="21" borderId="12" xfId="0" applyNumberFormat="1" applyFont="1" applyFill="1" applyBorder="1" applyAlignment="1">
      <alignment/>
    </xf>
    <xf numFmtId="0" fontId="8" fillId="21" borderId="10" xfId="0" applyFont="1" applyFill="1" applyBorder="1" applyAlignment="1">
      <alignment horizontal="center"/>
    </xf>
    <xf numFmtId="49" fontId="14" fillId="9" borderId="12" xfId="0" applyNumberFormat="1" applyFont="1" applyFill="1" applyBorder="1" applyAlignment="1">
      <alignment/>
    </xf>
    <xf numFmtId="0" fontId="16" fillId="35" borderId="10" xfId="0" applyFont="1" applyFill="1" applyBorder="1" applyAlignment="1">
      <alignment horizontal="left"/>
    </xf>
    <xf numFmtId="0" fontId="17" fillId="35" borderId="10" xfId="0" applyFont="1" applyFill="1" applyBorder="1" applyAlignment="1">
      <alignment horizontal="left"/>
    </xf>
    <xf numFmtId="0" fontId="17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180" fontId="6" fillId="35" borderId="10" xfId="0" applyNumberFormat="1" applyFont="1" applyFill="1" applyBorder="1" applyAlignment="1">
      <alignment horizontal="center"/>
    </xf>
    <xf numFmtId="180" fontId="6" fillId="35" borderId="13" xfId="0" applyNumberFormat="1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180" fontId="17" fillId="35" borderId="10" xfId="0" applyNumberFormat="1" applyFont="1" applyFill="1" applyBorder="1" applyAlignment="1">
      <alignment horizontal="center"/>
    </xf>
    <xf numFmtId="180" fontId="17" fillId="35" borderId="13" xfId="0" applyNumberFormat="1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180" fontId="9" fillId="9" borderId="10" xfId="0" applyNumberFormat="1" applyFont="1" applyFill="1" applyBorder="1" applyAlignment="1">
      <alignment horizontal="center"/>
    </xf>
    <xf numFmtId="180" fontId="8" fillId="21" borderId="10" xfId="0" applyNumberFormat="1" applyFont="1" applyFill="1" applyBorder="1" applyAlignment="1">
      <alignment horizontal="center"/>
    </xf>
    <xf numFmtId="180" fontId="8" fillId="21" borderId="13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/>
    </xf>
    <xf numFmtId="49" fontId="56" fillId="35" borderId="17" xfId="0" applyNumberFormat="1" applyFont="1" applyFill="1" applyBorder="1" applyAlignment="1">
      <alignment/>
    </xf>
    <xf numFmtId="0" fontId="19" fillId="35" borderId="18" xfId="0" applyFont="1" applyFill="1" applyBorder="1" applyAlignment="1">
      <alignment horizontal="center"/>
    </xf>
    <xf numFmtId="0" fontId="20" fillId="35" borderId="18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2" fillId="0" borderId="20" xfId="0" applyFont="1" applyBorder="1" applyAlignment="1">
      <alignment horizontal="center" textRotation="90"/>
    </xf>
    <xf numFmtId="0" fontId="11" fillId="35" borderId="10" xfId="0" applyFont="1" applyFill="1" applyBorder="1" applyAlignment="1">
      <alignment horizontal="center"/>
    </xf>
    <xf numFmtId="180" fontId="5" fillId="35" borderId="10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 horizontal="center"/>
    </xf>
    <xf numFmtId="180" fontId="18" fillId="35" borderId="18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10" fontId="0" fillId="0" borderId="0" xfId="0" applyNumberFormat="1" applyBorder="1" applyAlignment="1">
      <alignment/>
    </xf>
    <xf numFmtId="9" fontId="0" fillId="0" borderId="0" xfId="0" applyNumberFormat="1" applyFill="1" applyBorder="1" applyAlignment="1">
      <alignment/>
    </xf>
    <xf numFmtId="0" fontId="0" fillId="35" borderId="0" xfId="0" applyFill="1" applyAlignment="1">
      <alignment/>
    </xf>
    <xf numFmtId="0" fontId="16" fillId="35" borderId="21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5" fillId="21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2" fillId="9" borderId="10" xfId="0" applyFont="1" applyFill="1" applyBorder="1" applyAlignment="1">
      <alignment horizontal="center"/>
    </xf>
    <xf numFmtId="180" fontId="21" fillId="9" borderId="13" xfId="0" applyNumberFormat="1" applyFont="1" applyFill="1" applyBorder="1" applyAlignment="1">
      <alignment horizontal="center"/>
    </xf>
    <xf numFmtId="180" fontId="16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49" fontId="38" fillId="36" borderId="14" xfId="0" applyNumberFormat="1" applyFont="1" applyFill="1" applyBorder="1" applyAlignment="1">
      <alignment/>
    </xf>
    <xf numFmtId="0" fontId="15" fillId="36" borderId="16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180" fontId="1" fillId="36" borderId="16" xfId="0" applyNumberFormat="1" applyFont="1" applyFill="1" applyBorder="1" applyAlignment="1">
      <alignment horizontal="center"/>
    </xf>
    <xf numFmtId="180" fontId="1" fillId="35" borderId="29" xfId="0" applyNumberFormat="1" applyFont="1" applyFill="1" applyBorder="1" applyAlignment="1">
      <alignment horizontal="left"/>
    </xf>
    <xf numFmtId="180" fontId="1" fillId="36" borderId="30" xfId="0" applyNumberFormat="1" applyFont="1" applyFill="1" applyBorder="1" applyAlignment="1">
      <alignment horizontal="left"/>
    </xf>
    <xf numFmtId="9" fontId="18" fillId="35" borderId="31" xfId="55" applyFont="1" applyFill="1" applyBorder="1" applyAlignment="1">
      <alignment horizontal="left"/>
    </xf>
    <xf numFmtId="9" fontId="16" fillId="35" borderId="10" xfId="0" applyNumberFormat="1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/>
    </xf>
    <xf numFmtId="10" fontId="11" fillId="33" borderId="33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="95" zoomScaleNormal="95" zoomScalePageLayoutView="0" workbookViewId="0" topLeftCell="A10">
      <selection activeCell="A1" sqref="A1:IV16384"/>
    </sheetView>
  </sheetViews>
  <sheetFormatPr defaultColWidth="6.625" defaultRowHeight="12.75"/>
  <cols>
    <col min="1" max="13" width="6.75390625" style="0" bestFit="1" customWidth="1"/>
    <col min="14" max="14" width="7.25390625" style="0" bestFit="1" customWidth="1"/>
    <col min="15" max="18" width="6.75390625" style="0" bestFit="1" customWidth="1"/>
    <col min="19" max="20" width="10.375" style="0" customWidth="1"/>
    <col min="21" max="24" width="6.625" style="0" customWidth="1"/>
    <col min="25" max="25" width="9.625" style="0" customWidth="1"/>
  </cols>
  <sheetData>
    <row r="1" spans="2:21" ht="15">
      <c r="B1" s="118" t="s">
        <v>46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U1" s="1"/>
    </row>
    <row r="2" ht="13.5" thickBot="1">
      <c r="U2" s="1"/>
    </row>
    <row r="3" spans="1:21" ht="12.75">
      <c r="A3" s="119" t="s">
        <v>0</v>
      </c>
      <c r="B3" s="121" t="s">
        <v>1</v>
      </c>
      <c r="C3" s="122"/>
      <c r="D3" s="123" t="s">
        <v>2</v>
      </c>
      <c r="E3" s="123" t="s">
        <v>3</v>
      </c>
      <c r="F3" s="123" t="s">
        <v>4</v>
      </c>
      <c r="G3" s="121" t="s">
        <v>5</v>
      </c>
      <c r="H3" s="125"/>
      <c r="I3" s="122"/>
      <c r="J3" s="123" t="s">
        <v>6</v>
      </c>
      <c r="K3" s="123" t="s">
        <v>7</v>
      </c>
      <c r="L3" s="121" t="s">
        <v>8</v>
      </c>
      <c r="M3" s="125"/>
      <c r="N3" s="122"/>
      <c r="O3" s="123" t="s">
        <v>9</v>
      </c>
      <c r="P3" s="123" t="s">
        <v>10</v>
      </c>
      <c r="Q3" s="123" t="s">
        <v>11</v>
      </c>
      <c r="R3" s="123" t="s">
        <v>12</v>
      </c>
      <c r="S3" s="123" t="s">
        <v>13</v>
      </c>
      <c r="T3" s="126" t="s">
        <v>14</v>
      </c>
      <c r="U3" s="1"/>
    </row>
    <row r="4" spans="1:21" ht="43.5" customHeight="1">
      <c r="A4" s="120"/>
      <c r="B4" s="2" t="s">
        <v>15</v>
      </c>
      <c r="C4" s="2" t="s">
        <v>16</v>
      </c>
      <c r="D4" s="124"/>
      <c r="E4" s="124"/>
      <c r="F4" s="124"/>
      <c r="G4" s="2" t="s">
        <v>17</v>
      </c>
      <c r="H4" s="2" t="s">
        <v>18</v>
      </c>
      <c r="I4" s="2" t="s">
        <v>19</v>
      </c>
      <c r="J4" s="124"/>
      <c r="K4" s="124"/>
      <c r="L4" s="3" t="s">
        <v>20</v>
      </c>
      <c r="M4" s="3" t="s">
        <v>21</v>
      </c>
      <c r="N4" s="3" t="s">
        <v>19</v>
      </c>
      <c r="O4" s="124"/>
      <c r="P4" s="124"/>
      <c r="Q4" s="124"/>
      <c r="R4" s="124"/>
      <c r="S4" s="124"/>
      <c r="T4" s="127"/>
      <c r="U4" s="1"/>
    </row>
    <row r="5" spans="1:29" ht="15">
      <c r="A5" s="4" t="s">
        <v>22</v>
      </c>
      <c r="B5" s="5">
        <v>16</v>
      </c>
      <c r="C5" s="6">
        <v>16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9"/>
      <c r="Y5" s="67"/>
      <c r="AC5" s="67"/>
    </row>
    <row r="6" spans="1:29" ht="15">
      <c r="A6" s="4" t="s">
        <v>23</v>
      </c>
      <c r="B6" s="5">
        <v>16</v>
      </c>
      <c r="C6" s="6">
        <v>16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  <c r="U6" s="9"/>
      <c r="Y6" s="67"/>
      <c r="AC6" s="67"/>
    </row>
    <row r="7" spans="1:29" ht="15">
      <c r="A7" s="4" t="s">
        <v>47</v>
      </c>
      <c r="B7" s="5">
        <v>16</v>
      </c>
      <c r="C7" s="12">
        <v>16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  <c r="U7" s="9"/>
      <c r="Y7" s="67"/>
      <c r="AC7" s="67"/>
    </row>
    <row r="8" spans="1:29" ht="15">
      <c r="A8" s="4" t="s">
        <v>24</v>
      </c>
      <c r="B8" s="13">
        <v>19</v>
      </c>
      <c r="C8" s="14">
        <v>19</v>
      </c>
      <c r="D8" s="15"/>
      <c r="E8" s="15"/>
      <c r="F8" s="15">
        <v>19</v>
      </c>
      <c r="G8" s="15"/>
      <c r="H8" s="15"/>
      <c r="I8" s="15"/>
      <c r="J8" s="15">
        <v>19</v>
      </c>
      <c r="K8" s="69"/>
      <c r="L8" s="15"/>
      <c r="M8" s="15">
        <v>10</v>
      </c>
      <c r="N8" s="15">
        <f aca="true" t="shared" si="0" ref="N8:N13">L8+M8</f>
        <v>10</v>
      </c>
      <c r="O8" s="15">
        <v>3</v>
      </c>
      <c r="P8" s="15">
        <v>2</v>
      </c>
      <c r="Q8" s="15">
        <v>10</v>
      </c>
      <c r="R8" s="15">
        <v>9</v>
      </c>
      <c r="S8" s="11">
        <f>J8/F8*100</f>
        <v>100</v>
      </c>
      <c r="T8" s="10">
        <f>N8/F8*100</f>
        <v>52.63157894736842</v>
      </c>
      <c r="U8" s="9"/>
      <c r="Y8" s="67"/>
      <c r="AC8" s="67"/>
    </row>
    <row r="9" spans="1:29" ht="15">
      <c r="A9" s="4" t="s">
        <v>25</v>
      </c>
      <c r="B9" s="13">
        <v>20</v>
      </c>
      <c r="C9" s="14">
        <v>19</v>
      </c>
      <c r="D9" s="15"/>
      <c r="E9" s="15">
        <v>1</v>
      </c>
      <c r="F9" s="15">
        <v>19</v>
      </c>
      <c r="G9" s="15"/>
      <c r="H9" s="15"/>
      <c r="I9" s="15"/>
      <c r="J9" s="15">
        <v>18</v>
      </c>
      <c r="K9" s="15">
        <v>1</v>
      </c>
      <c r="L9" s="15">
        <v>1</v>
      </c>
      <c r="M9" s="15">
        <v>9</v>
      </c>
      <c r="N9" s="15">
        <f t="shared" si="0"/>
        <v>10</v>
      </c>
      <c r="O9" s="15">
        <v>3</v>
      </c>
      <c r="P9" s="15">
        <v>2</v>
      </c>
      <c r="Q9" s="15">
        <v>12</v>
      </c>
      <c r="R9" s="15">
        <v>7</v>
      </c>
      <c r="S9" s="11">
        <f aca="true" t="shared" si="1" ref="S9:S32">J9/F9*100</f>
        <v>94.73684210526315</v>
      </c>
      <c r="T9" s="10">
        <f aca="true" t="shared" si="2" ref="T9:T32">N9/F9*100</f>
        <v>52.63157894736842</v>
      </c>
      <c r="U9" s="9"/>
      <c r="Y9" s="67"/>
      <c r="AC9" s="67"/>
    </row>
    <row r="10" spans="1:29" ht="15">
      <c r="A10" s="4" t="s">
        <v>26</v>
      </c>
      <c r="B10" s="13">
        <v>18</v>
      </c>
      <c r="C10" s="14">
        <v>18</v>
      </c>
      <c r="D10" s="15"/>
      <c r="E10" s="15"/>
      <c r="F10" s="15">
        <v>18</v>
      </c>
      <c r="G10" s="15"/>
      <c r="H10" s="15"/>
      <c r="I10" s="15"/>
      <c r="J10" s="15">
        <v>18</v>
      </c>
      <c r="K10" s="15"/>
      <c r="L10" s="15"/>
      <c r="M10" s="15">
        <v>11</v>
      </c>
      <c r="N10" s="15">
        <f t="shared" si="0"/>
        <v>11</v>
      </c>
      <c r="O10" s="15">
        <v>1</v>
      </c>
      <c r="P10" s="15">
        <v>1</v>
      </c>
      <c r="Q10" s="15"/>
      <c r="R10" s="15"/>
      <c r="S10" s="11">
        <f t="shared" si="1"/>
        <v>100</v>
      </c>
      <c r="T10" s="10">
        <f t="shared" si="2"/>
        <v>61.111111111111114</v>
      </c>
      <c r="U10" s="9"/>
      <c r="Y10" s="67"/>
      <c r="AC10" s="67"/>
    </row>
    <row r="11" spans="1:34" ht="15">
      <c r="A11" s="4" t="s">
        <v>27</v>
      </c>
      <c r="B11" s="13">
        <v>17</v>
      </c>
      <c r="C11" s="14">
        <v>16</v>
      </c>
      <c r="D11" s="15"/>
      <c r="E11" s="15">
        <v>1</v>
      </c>
      <c r="F11" s="15">
        <v>16</v>
      </c>
      <c r="G11" s="15"/>
      <c r="H11" s="15"/>
      <c r="I11" s="15"/>
      <c r="J11" s="15">
        <v>16</v>
      </c>
      <c r="K11" s="15"/>
      <c r="L11" s="15">
        <v>3</v>
      </c>
      <c r="M11" s="15">
        <v>5</v>
      </c>
      <c r="N11" s="15">
        <f t="shared" si="0"/>
        <v>8</v>
      </c>
      <c r="O11" s="15"/>
      <c r="P11" s="15">
        <v>3</v>
      </c>
      <c r="Q11" s="15">
        <v>8</v>
      </c>
      <c r="R11" s="15">
        <v>8</v>
      </c>
      <c r="S11" s="11">
        <f t="shared" si="1"/>
        <v>100</v>
      </c>
      <c r="T11" s="10">
        <f t="shared" si="2"/>
        <v>50</v>
      </c>
      <c r="U11" s="9"/>
      <c r="V11" s="1"/>
      <c r="W11" s="1"/>
      <c r="X11" s="1"/>
      <c r="Y11" s="67"/>
      <c r="Z11" s="1"/>
      <c r="AA11" s="1"/>
      <c r="AB11" s="1"/>
      <c r="AC11" s="67"/>
      <c r="AD11" s="1"/>
      <c r="AE11" s="1"/>
      <c r="AF11" s="1"/>
      <c r="AG11" s="1"/>
      <c r="AH11" s="1"/>
    </row>
    <row r="12" spans="1:34" ht="15">
      <c r="A12" s="4" t="s">
        <v>28</v>
      </c>
      <c r="B12" s="13">
        <v>15</v>
      </c>
      <c r="C12" s="14">
        <v>15</v>
      </c>
      <c r="D12" s="15"/>
      <c r="E12" s="15"/>
      <c r="F12" s="15">
        <v>15</v>
      </c>
      <c r="G12" s="15"/>
      <c r="H12" s="15"/>
      <c r="I12" s="15"/>
      <c r="J12" s="15">
        <v>15</v>
      </c>
      <c r="K12" s="15"/>
      <c r="L12" s="15">
        <v>2</v>
      </c>
      <c r="M12" s="15">
        <v>8</v>
      </c>
      <c r="N12" s="15">
        <f t="shared" si="0"/>
        <v>10</v>
      </c>
      <c r="O12" s="15">
        <v>1</v>
      </c>
      <c r="P12" s="15">
        <v>1</v>
      </c>
      <c r="Q12" s="15">
        <v>4</v>
      </c>
      <c r="R12" s="15">
        <v>11</v>
      </c>
      <c r="S12" s="11">
        <f t="shared" si="1"/>
        <v>100</v>
      </c>
      <c r="T12" s="10">
        <v>71.4</v>
      </c>
      <c r="U12" s="9"/>
      <c r="V12" s="1"/>
      <c r="W12" s="1"/>
      <c r="X12" s="1"/>
      <c r="Y12" s="67"/>
      <c r="Z12" s="1"/>
      <c r="AA12" s="1"/>
      <c r="AB12" s="1"/>
      <c r="AC12" s="67"/>
      <c r="AD12" s="1"/>
      <c r="AE12" s="1"/>
      <c r="AF12" s="1"/>
      <c r="AG12" s="1"/>
      <c r="AH12" s="1"/>
    </row>
    <row r="13" spans="1:34" ht="15">
      <c r="A13" s="4" t="s">
        <v>29</v>
      </c>
      <c r="B13" s="13">
        <v>18</v>
      </c>
      <c r="C13" s="14">
        <v>18</v>
      </c>
      <c r="D13" s="15"/>
      <c r="E13" s="15"/>
      <c r="F13" s="15">
        <v>18</v>
      </c>
      <c r="G13" s="15"/>
      <c r="H13" s="15"/>
      <c r="I13" s="15"/>
      <c r="J13" s="15">
        <v>17</v>
      </c>
      <c r="K13" s="15">
        <v>1</v>
      </c>
      <c r="L13" s="15">
        <v>1</v>
      </c>
      <c r="M13" s="15">
        <v>7</v>
      </c>
      <c r="N13" s="15">
        <f t="shared" si="0"/>
        <v>8</v>
      </c>
      <c r="O13" s="15">
        <v>1</v>
      </c>
      <c r="P13" s="15">
        <v>2</v>
      </c>
      <c r="Q13" s="15">
        <v>6</v>
      </c>
      <c r="R13" s="15">
        <v>12</v>
      </c>
      <c r="S13" s="11">
        <v>94.1</v>
      </c>
      <c r="T13" s="10">
        <v>47</v>
      </c>
      <c r="U13" s="9"/>
      <c r="V13" s="1"/>
      <c r="W13" s="1"/>
      <c r="X13" s="1"/>
      <c r="Y13" s="67"/>
      <c r="Z13" s="1"/>
      <c r="AA13" s="1"/>
      <c r="AB13" s="1"/>
      <c r="AC13" s="67"/>
      <c r="AD13" s="1"/>
      <c r="AE13" s="1"/>
      <c r="AF13" s="1"/>
      <c r="AG13" s="1"/>
      <c r="AH13" s="1"/>
    </row>
    <row r="14" spans="1:34" s="25" customFormat="1" ht="15">
      <c r="A14" s="16" t="s">
        <v>30</v>
      </c>
      <c r="B14" s="17">
        <f>SUM(B5:B13)</f>
        <v>155</v>
      </c>
      <c r="C14" s="18">
        <f>SUM(C5:C13)</f>
        <v>153</v>
      </c>
      <c r="D14" s="18">
        <f>SUM(D5:D13)</f>
        <v>0</v>
      </c>
      <c r="E14" s="18">
        <f>SUM(E5:E13)</f>
        <v>2</v>
      </c>
      <c r="F14" s="18">
        <f>SUM(F8:F13)</f>
        <v>105</v>
      </c>
      <c r="G14" s="18"/>
      <c r="H14" s="18"/>
      <c r="I14" s="18"/>
      <c r="J14" s="18">
        <f>SUM(J8:J13)</f>
        <v>103</v>
      </c>
      <c r="K14" s="18">
        <f>SUM(K8:K13)</f>
        <v>2</v>
      </c>
      <c r="L14" s="18">
        <f>SUM(L8:L13)</f>
        <v>7</v>
      </c>
      <c r="M14" s="18">
        <f>SUM(M8:M13)</f>
        <v>50</v>
      </c>
      <c r="N14" s="19">
        <f>M14+L14</f>
        <v>57</v>
      </c>
      <c r="O14" s="18">
        <f>SUM(O8:O13)</f>
        <v>9</v>
      </c>
      <c r="P14" s="18">
        <f>SUM(P8:P13)</f>
        <v>11</v>
      </c>
      <c r="Q14" s="18">
        <f>SUM(Q5:Q13)</f>
        <v>40</v>
      </c>
      <c r="R14" s="18">
        <f>SUM(R5:R13)</f>
        <v>47</v>
      </c>
      <c r="S14" s="20">
        <f t="shared" si="1"/>
        <v>98.09523809523809</v>
      </c>
      <c r="T14" s="21">
        <f t="shared" si="2"/>
        <v>54.285714285714285</v>
      </c>
      <c r="U14" s="22"/>
      <c r="V14" s="23"/>
      <c r="W14" s="23"/>
      <c r="X14" s="23"/>
      <c r="Y14" s="68"/>
      <c r="Z14" s="23"/>
      <c r="AA14" s="23"/>
      <c r="AB14" s="23"/>
      <c r="AC14" s="67"/>
      <c r="AD14" s="23"/>
      <c r="AE14" s="23"/>
      <c r="AF14" s="23"/>
      <c r="AG14" s="23"/>
      <c r="AH14" s="23"/>
    </row>
    <row r="15" spans="1:34" ht="15">
      <c r="A15" s="4" t="s">
        <v>31</v>
      </c>
      <c r="B15" s="13">
        <v>21</v>
      </c>
      <c r="C15" s="15">
        <v>21</v>
      </c>
      <c r="D15" s="15"/>
      <c r="E15" s="15"/>
      <c r="F15" s="15">
        <v>21</v>
      </c>
      <c r="G15" s="15"/>
      <c r="H15" s="15"/>
      <c r="I15" s="15"/>
      <c r="J15" s="15">
        <v>21</v>
      </c>
      <c r="K15" s="15"/>
      <c r="L15" s="15">
        <v>2</v>
      </c>
      <c r="M15" s="15">
        <v>13</v>
      </c>
      <c r="N15" s="26">
        <f>L15+M15</f>
        <v>15</v>
      </c>
      <c r="O15" s="15">
        <v>1</v>
      </c>
      <c r="P15" s="15"/>
      <c r="Q15" s="15">
        <v>9</v>
      </c>
      <c r="R15" s="15">
        <v>12</v>
      </c>
      <c r="S15" s="11">
        <f t="shared" si="1"/>
        <v>100</v>
      </c>
      <c r="T15" s="10">
        <f t="shared" si="2"/>
        <v>71.42857142857143</v>
      </c>
      <c r="U15" s="9"/>
      <c r="V15" s="1"/>
      <c r="W15" s="1"/>
      <c r="X15" s="1"/>
      <c r="Y15" s="68"/>
      <c r="Z15" s="1"/>
      <c r="AA15" s="1"/>
      <c r="AB15" s="1"/>
      <c r="AC15" s="67"/>
      <c r="AD15" s="1"/>
      <c r="AE15" s="1"/>
      <c r="AF15" s="1"/>
      <c r="AG15" s="1"/>
      <c r="AH15" s="1"/>
    </row>
    <row r="16" spans="1:34" ht="15">
      <c r="A16" s="4" t="s">
        <v>32</v>
      </c>
      <c r="B16" s="13">
        <v>18</v>
      </c>
      <c r="C16" s="15">
        <v>18</v>
      </c>
      <c r="D16" s="15"/>
      <c r="E16" s="15"/>
      <c r="F16" s="15">
        <v>18</v>
      </c>
      <c r="G16" s="15"/>
      <c r="H16" s="15"/>
      <c r="I16" s="15"/>
      <c r="J16" s="15">
        <v>18</v>
      </c>
      <c r="K16" s="15"/>
      <c r="L16" s="26">
        <v>2</v>
      </c>
      <c r="M16" s="26">
        <v>7</v>
      </c>
      <c r="N16" s="26">
        <f aca="true" t="shared" si="3" ref="N16:N22">L16+M16</f>
        <v>9</v>
      </c>
      <c r="O16" s="15"/>
      <c r="P16" s="15">
        <v>1</v>
      </c>
      <c r="Q16" s="15">
        <v>6</v>
      </c>
      <c r="R16" s="15">
        <v>12</v>
      </c>
      <c r="S16" s="11">
        <f t="shared" si="1"/>
        <v>100</v>
      </c>
      <c r="T16" s="10">
        <f t="shared" si="2"/>
        <v>50</v>
      </c>
      <c r="U16" s="9"/>
      <c r="V16" s="1"/>
      <c r="W16" s="1"/>
      <c r="X16" s="1"/>
      <c r="Y16" s="67"/>
      <c r="Z16" s="1"/>
      <c r="AA16" s="1"/>
      <c r="AB16" s="1"/>
      <c r="AC16" s="67"/>
      <c r="AD16" s="1"/>
      <c r="AE16" s="1"/>
      <c r="AF16" s="1"/>
      <c r="AG16" s="1"/>
      <c r="AH16" s="1"/>
    </row>
    <row r="17" spans="1:34" ht="15">
      <c r="A17" s="4" t="s">
        <v>33</v>
      </c>
      <c r="B17" s="13">
        <v>17</v>
      </c>
      <c r="C17" s="15">
        <v>17</v>
      </c>
      <c r="D17" s="15"/>
      <c r="E17" s="15"/>
      <c r="F17" s="15">
        <v>16</v>
      </c>
      <c r="G17" s="15"/>
      <c r="H17" s="15">
        <v>1</v>
      </c>
      <c r="I17" s="15">
        <v>1</v>
      </c>
      <c r="J17" s="15">
        <v>16</v>
      </c>
      <c r="K17" s="69"/>
      <c r="L17" s="15">
        <v>2</v>
      </c>
      <c r="M17" s="15">
        <v>6</v>
      </c>
      <c r="N17" s="26">
        <f t="shared" si="3"/>
        <v>8</v>
      </c>
      <c r="O17" s="15">
        <v>2</v>
      </c>
      <c r="P17" s="15">
        <v>2</v>
      </c>
      <c r="Q17" s="15">
        <v>10</v>
      </c>
      <c r="R17" s="15">
        <v>7</v>
      </c>
      <c r="S17" s="11">
        <f>J17/C17*100</f>
        <v>94.11764705882352</v>
      </c>
      <c r="T17" s="24">
        <f>N17/C17*100</f>
        <v>47.05882352941176</v>
      </c>
      <c r="U17" s="9"/>
      <c r="V17" s="1"/>
      <c r="W17" s="1"/>
      <c r="X17" s="1"/>
      <c r="Y17" s="68"/>
      <c r="Z17" s="1"/>
      <c r="AA17" s="1"/>
      <c r="AB17" s="1"/>
      <c r="AC17" s="68"/>
      <c r="AD17" s="1"/>
      <c r="AE17" s="1"/>
      <c r="AF17" s="1"/>
      <c r="AG17" s="1"/>
      <c r="AH17" s="1"/>
    </row>
    <row r="18" spans="1:34" ht="15">
      <c r="A18" s="4" t="s">
        <v>34</v>
      </c>
      <c r="B18" s="13">
        <v>19</v>
      </c>
      <c r="C18" s="15">
        <v>18</v>
      </c>
      <c r="D18" s="15"/>
      <c r="E18" s="15">
        <v>1</v>
      </c>
      <c r="F18" s="15">
        <v>18</v>
      </c>
      <c r="G18" s="15"/>
      <c r="H18" s="15"/>
      <c r="I18" s="15"/>
      <c r="J18" s="15">
        <v>15</v>
      </c>
      <c r="K18" s="15">
        <v>3</v>
      </c>
      <c r="L18" s="15"/>
      <c r="M18" s="15">
        <v>10</v>
      </c>
      <c r="N18" s="26">
        <f t="shared" si="3"/>
        <v>10</v>
      </c>
      <c r="O18" s="15"/>
      <c r="P18" s="15"/>
      <c r="Q18" s="15">
        <v>12</v>
      </c>
      <c r="R18" s="15">
        <v>6</v>
      </c>
      <c r="S18" s="11">
        <f>J18/C18*100</f>
        <v>83.33333333333334</v>
      </c>
      <c r="T18" s="24">
        <f>N18/C18*100</f>
        <v>55.55555555555556</v>
      </c>
      <c r="U18" s="9"/>
      <c r="V18" s="1"/>
      <c r="W18" s="1"/>
      <c r="X18" s="1"/>
      <c r="Y18" s="68"/>
      <c r="Z18" s="1"/>
      <c r="AA18" s="1"/>
      <c r="AB18" s="1"/>
      <c r="AC18" s="68"/>
      <c r="AD18" s="1"/>
      <c r="AE18" s="1"/>
      <c r="AF18" s="1"/>
      <c r="AG18" s="1"/>
      <c r="AH18" s="1"/>
    </row>
    <row r="19" spans="1:34" ht="15">
      <c r="A19" s="28" t="s">
        <v>42</v>
      </c>
      <c r="B19" s="13">
        <v>20</v>
      </c>
      <c r="C19" s="15">
        <v>17</v>
      </c>
      <c r="D19" s="15"/>
      <c r="E19" s="15">
        <v>3</v>
      </c>
      <c r="F19" s="15">
        <v>17</v>
      </c>
      <c r="G19" s="15"/>
      <c r="H19" s="15"/>
      <c r="I19" s="15"/>
      <c r="J19" s="26">
        <v>17</v>
      </c>
      <c r="K19" s="26"/>
      <c r="L19" s="15"/>
      <c r="M19" s="15">
        <v>5</v>
      </c>
      <c r="N19" s="26">
        <f t="shared" si="3"/>
        <v>5</v>
      </c>
      <c r="O19" s="15">
        <v>1</v>
      </c>
      <c r="P19" s="15">
        <v>2</v>
      </c>
      <c r="Q19" s="15">
        <v>8</v>
      </c>
      <c r="R19" s="15">
        <v>9</v>
      </c>
      <c r="S19" s="11">
        <f t="shared" si="1"/>
        <v>100</v>
      </c>
      <c r="T19" s="10">
        <f t="shared" si="2"/>
        <v>29.411764705882355</v>
      </c>
      <c r="U19" s="9"/>
      <c r="V19" s="1"/>
      <c r="W19" s="1"/>
      <c r="X19" s="1"/>
      <c r="Y19" s="68"/>
      <c r="Z19" s="1"/>
      <c r="AA19" s="1"/>
      <c r="AB19" s="1"/>
      <c r="AC19" s="68"/>
      <c r="AD19" s="1"/>
      <c r="AE19" s="1"/>
      <c r="AF19" s="1"/>
      <c r="AG19" s="1"/>
      <c r="AH19" s="1"/>
    </row>
    <row r="20" spans="1:34" s="25" customFormat="1" ht="15">
      <c r="A20" s="4" t="s">
        <v>43</v>
      </c>
      <c r="B20" s="13">
        <v>21</v>
      </c>
      <c r="C20" s="26">
        <v>23</v>
      </c>
      <c r="D20" s="26">
        <v>2</v>
      </c>
      <c r="E20" s="26"/>
      <c r="F20" s="26">
        <v>23</v>
      </c>
      <c r="G20" s="26"/>
      <c r="H20" s="26"/>
      <c r="I20" s="26"/>
      <c r="J20" s="26">
        <v>19</v>
      </c>
      <c r="K20" s="69">
        <v>4</v>
      </c>
      <c r="L20" s="26">
        <v>1</v>
      </c>
      <c r="M20" s="26">
        <v>6</v>
      </c>
      <c r="N20" s="26">
        <f t="shared" si="3"/>
        <v>7</v>
      </c>
      <c r="O20" s="26"/>
      <c r="P20" s="26"/>
      <c r="Q20" s="26">
        <v>10</v>
      </c>
      <c r="R20" s="26">
        <v>13</v>
      </c>
      <c r="S20" s="27">
        <f t="shared" si="1"/>
        <v>82.6086956521739</v>
      </c>
      <c r="T20" s="24">
        <f t="shared" si="2"/>
        <v>30.434782608695656</v>
      </c>
      <c r="U20" s="22"/>
      <c r="V20" s="23"/>
      <c r="W20" s="23"/>
      <c r="X20" s="23"/>
      <c r="Y20" s="68"/>
      <c r="Z20" s="23"/>
      <c r="AA20" s="23"/>
      <c r="AB20" s="23"/>
      <c r="AC20" s="68"/>
      <c r="AD20" s="23"/>
      <c r="AE20" s="23"/>
      <c r="AF20" s="23"/>
      <c r="AG20" s="23"/>
      <c r="AH20" s="23"/>
    </row>
    <row r="21" spans="1:34" s="25" customFormat="1" ht="15">
      <c r="A21" s="4">
        <v>8</v>
      </c>
      <c r="B21" s="13">
        <v>23</v>
      </c>
      <c r="C21" s="26">
        <v>21</v>
      </c>
      <c r="D21" s="26"/>
      <c r="E21" s="26">
        <v>2</v>
      </c>
      <c r="F21" s="26">
        <v>20</v>
      </c>
      <c r="G21" s="26"/>
      <c r="H21" s="26">
        <v>1</v>
      </c>
      <c r="I21" s="26"/>
      <c r="J21" s="26">
        <v>16</v>
      </c>
      <c r="K21" s="69">
        <v>5</v>
      </c>
      <c r="L21" s="26"/>
      <c r="M21" s="26">
        <v>2</v>
      </c>
      <c r="N21" s="26">
        <f t="shared" si="3"/>
        <v>2</v>
      </c>
      <c r="O21" s="26">
        <v>1</v>
      </c>
      <c r="P21" s="26">
        <v>1</v>
      </c>
      <c r="Q21" s="26">
        <v>13</v>
      </c>
      <c r="R21" s="26">
        <v>8</v>
      </c>
      <c r="S21" s="27">
        <v>76.2</v>
      </c>
      <c r="T21" s="24">
        <f>N21/C21*100</f>
        <v>9.523809523809524</v>
      </c>
      <c r="U21" s="22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s="25" customFormat="1" ht="15">
      <c r="A22" s="4" t="s">
        <v>35</v>
      </c>
      <c r="B22" s="13">
        <v>20</v>
      </c>
      <c r="C22" s="26">
        <v>20</v>
      </c>
      <c r="D22" s="26"/>
      <c r="E22" s="26"/>
      <c r="F22" s="26">
        <v>20</v>
      </c>
      <c r="G22" s="26"/>
      <c r="H22" s="26"/>
      <c r="I22" s="26"/>
      <c r="J22" s="26">
        <v>18</v>
      </c>
      <c r="K22" s="26">
        <v>2</v>
      </c>
      <c r="L22" s="26"/>
      <c r="M22" s="26">
        <v>3</v>
      </c>
      <c r="N22" s="26">
        <f t="shared" si="3"/>
        <v>3</v>
      </c>
      <c r="O22" s="26"/>
      <c r="P22" s="26">
        <v>1</v>
      </c>
      <c r="Q22" s="26">
        <v>10</v>
      </c>
      <c r="R22" s="26">
        <v>10</v>
      </c>
      <c r="S22" s="27">
        <v>76.2</v>
      </c>
      <c r="T22" s="24">
        <f>N22/C22*100</f>
        <v>15</v>
      </c>
      <c r="U22" s="22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s="25" customFormat="1" ht="15">
      <c r="A23" s="4" t="s">
        <v>36</v>
      </c>
      <c r="B23" s="13">
        <v>17</v>
      </c>
      <c r="C23" s="26">
        <v>17</v>
      </c>
      <c r="D23" s="26"/>
      <c r="E23" s="26"/>
      <c r="F23" s="26">
        <v>17</v>
      </c>
      <c r="G23" s="26"/>
      <c r="H23" s="26"/>
      <c r="I23" s="26"/>
      <c r="J23" s="26">
        <v>14</v>
      </c>
      <c r="K23" s="26">
        <v>3</v>
      </c>
      <c r="L23" s="26"/>
      <c r="M23" s="26">
        <v>3</v>
      </c>
      <c r="N23" s="26">
        <f>L23+M23</f>
        <v>3</v>
      </c>
      <c r="O23" s="26"/>
      <c r="P23" s="26"/>
      <c r="Q23" s="26">
        <v>11</v>
      </c>
      <c r="R23" s="26">
        <v>6</v>
      </c>
      <c r="S23" s="27">
        <f>J23/F23*100</f>
        <v>82.35294117647058</v>
      </c>
      <c r="T23" s="24">
        <f>N23/F23*100</f>
        <v>17.647058823529413</v>
      </c>
      <c r="U23" s="22"/>
      <c r="V23" s="23"/>
      <c r="W23" s="23"/>
      <c r="X23" s="23"/>
      <c r="Y23" s="29"/>
      <c r="Z23" s="23"/>
      <c r="AA23" s="23"/>
      <c r="AB23" s="23"/>
      <c r="AC23" s="29"/>
      <c r="AD23" s="23"/>
      <c r="AE23" s="23"/>
      <c r="AF23" s="23"/>
      <c r="AG23" s="23"/>
      <c r="AH23" s="23"/>
    </row>
    <row r="24" spans="1:34" s="25" customFormat="1" ht="15">
      <c r="A24" s="16" t="s">
        <v>37</v>
      </c>
      <c r="B24" s="30">
        <f>SUM(B15:B23)</f>
        <v>176</v>
      </c>
      <c r="C24" s="31">
        <f>SUM(C15:C23)</f>
        <v>172</v>
      </c>
      <c r="D24" s="31">
        <f>SUM(D15:D23)</f>
        <v>2</v>
      </c>
      <c r="E24" s="31">
        <f>SUM(E15:E23)</f>
        <v>6</v>
      </c>
      <c r="F24" s="32">
        <f>SUM(F15:F23)</f>
        <v>170</v>
      </c>
      <c r="G24" s="32"/>
      <c r="H24" s="32"/>
      <c r="I24" s="32"/>
      <c r="J24" s="32">
        <f>SUM(J15:J23)</f>
        <v>154</v>
      </c>
      <c r="K24" s="32">
        <f>SUM(K15:K23)</f>
        <v>17</v>
      </c>
      <c r="L24" s="32">
        <f>SUM(L15:L23)</f>
        <v>7</v>
      </c>
      <c r="M24" s="32">
        <f>SUM(M15:M23)</f>
        <v>55</v>
      </c>
      <c r="N24" s="33">
        <f>M24+L24</f>
        <v>62</v>
      </c>
      <c r="O24" s="32">
        <f>SUM(O15:O23)</f>
        <v>5</v>
      </c>
      <c r="P24" s="32">
        <f>SUM(P15:P23)</f>
        <v>7</v>
      </c>
      <c r="Q24" s="32">
        <f>SUM(Q15:Q23)</f>
        <v>89</v>
      </c>
      <c r="R24" s="32">
        <f>SUM(R15:R23)</f>
        <v>83</v>
      </c>
      <c r="S24" s="34">
        <f t="shared" si="1"/>
        <v>90.58823529411765</v>
      </c>
      <c r="T24" s="35">
        <f t="shared" si="2"/>
        <v>36.470588235294116</v>
      </c>
      <c r="U24" s="22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5">
      <c r="A25" s="36"/>
      <c r="B25" s="37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7"/>
      <c r="O25" s="39"/>
      <c r="P25" s="39"/>
      <c r="Q25" s="39"/>
      <c r="R25" s="39"/>
      <c r="S25" s="40"/>
      <c r="T25" s="41"/>
      <c r="U25" s="9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25" customFormat="1" ht="15">
      <c r="A26" s="4" t="s">
        <v>38</v>
      </c>
      <c r="B26" s="5">
        <v>14</v>
      </c>
      <c r="C26" s="42">
        <v>14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3" t="e">
        <f t="shared" si="1"/>
        <v>#DIV/0!</v>
      </c>
      <c r="T26" s="44" t="e">
        <f t="shared" si="2"/>
        <v>#DIV/0!</v>
      </c>
      <c r="U26" s="22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s="25" customFormat="1" ht="15">
      <c r="A27" s="4" t="s">
        <v>39</v>
      </c>
      <c r="B27" s="5">
        <v>14</v>
      </c>
      <c r="C27" s="42">
        <v>14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 t="e">
        <f t="shared" si="1"/>
        <v>#DIV/0!</v>
      </c>
      <c r="T27" s="44" t="e">
        <f t="shared" si="2"/>
        <v>#DIV/0!</v>
      </c>
      <c r="U27" s="22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s="25" customFormat="1" ht="15">
      <c r="A28" s="4" t="s">
        <v>44</v>
      </c>
      <c r="B28" s="5">
        <v>21</v>
      </c>
      <c r="C28" s="42">
        <v>21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/>
      <c r="T28" s="44"/>
      <c r="U28" s="22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5">
      <c r="A29" s="4" t="s">
        <v>45</v>
      </c>
      <c r="B29" s="5">
        <v>19</v>
      </c>
      <c r="C29" s="7">
        <v>20</v>
      </c>
      <c r="D29" s="7">
        <v>1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0"/>
      <c r="T29" s="41"/>
      <c r="U29" s="9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52" customFormat="1" ht="14.25">
      <c r="A30" s="16"/>
      <c r="B30" s="45">
        <f>SUM(B26:B29)</f>
        <v>68</v>
      </c>
      <c r="C30" s="46">
        <f>SUM(C26:C29)</f>
        <v>69</v>
      </c>
      <c r="D30" s="46">
        <f>SUM(D26:D29)</f>
        <v>1</v>
      </c>
      <c r="E30" s="46">
        <f>SUM(E26:E29)</f>
        <v>0</v>
      </c>
      <c r="F30" s="46"/>
      <c r="G30" s="46"/>
      <c r="H30" s="46"/>
      <c r="I30" s="46"/>
      <c r="J30" s="46">
        <f>SUM(J26:J29)</f>
        <v>0</v>
      </c>
      <c r="K30" s="46">
        <f>SUM(K26:K29)</f>
        <v>0</v>
      </c>
      <c r="L30" s="46">
        <f>SUM(L26:L29)</f>
        <v>0</v>
      </c>
      <c r="M30" s="46">
        <f>SUM(M26:M29)</f>
        <v>0</v>
      </c>
      <c r="N30" s="47">
        <f>SUM(N26:N29)</f>
        <v>0</v>
      </c>
      <c r="O30" s="46"/>
      <c r="P30" s="46">
        <f>SUM(P26:P29)</f>
        <v>0</v>
      </c>
      <c r="Q30" s="46">
        <f>SUM(Q26:Q29)</f>
        <v>0</v>
      </c>
      <c r="R30" s="46">
        <f>SUM(R26:R29)</f>
        <v>0</v>
      </c>
      <c r="S30" s="48" t="e">
        <f t="shared" si="1"/>
        <v>#DIV/0!</v>
      </c>
      <c r="T30" s="49" t="e">
        <f t="shared" si="2"/>
        <v>#DIV/0!</v>
      </c>
      <c r="U30" s="50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1:34" s="25" customFormat="1" ht="15">
      <c r="A31" s="53" t="s">
        <v>40</v>
      </c>
      <c r="B31" s="54">
        <f>B14+B24</f>
        <v>331</v>
      </c>
      <c r="C31" s="55">
        <f>C14+C24</f>
        <v>325</v>
      </c>
      <c r="D31" s="55"/>
      <c r="E31" s="55"/>
      <c r="F31" s="55">
        <f>F14+F24</f>
        <v>275</v>
      </c>
      <c r="G31" s="55">
        <f>G14+G24+G30</f>
        <v>0</v>
      </c>
      <c r="H31" s="55">
        <f>H14+H24+H30</f>
        <v>0</v>
      </c>
      <c r="I31" s="55">
        <f>I14+I24+I30</f>
        <v>0</v>
      </c>
      <c r="J31" s="55"/>
      <c r="K31" s="55"/>
      <c r="L31" s="55"/>
      <c r="M31" s="55"/>
      <c r="N31" s="56"/>
      <c r="O31" s="55"/>
      <c r="P31" s="55"/>
      <c r="Q31" s="55"/>
      <c r="R31" s="55"/>
      <c r="S31" s="43">
        <f>(S14+S24)/2</f>
        <v>94.34173669467788</v>
      </c>
      <c r="T31" s="44">
        <f>(T24+T14)/2</f>
        <v>45.3781512605042</v>
      </c>
      <c r="U31" s="22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s="64" customFormat="1" ht="15.75" thickBot="1">
      <c r="A32" s="57" t="s">
        <v>41</v>
      </c>
      <c r="B32" s="58">
        <f>B14+B24+B30</f>
        <v>399</v>
      </c>
      <c r="C32" s="59">
        <f>C14+C24+C30</f>
        <v>394</v>
      </c>
      <c r="D32" s="59">
        <f>D14+D24+D30</f>
        <v>3</v>
      </c>
      <c r="E32" s="59">
        <f>E14+E24+E30</f>
        <v>8</v>
      </c>
      <c r="F32" s="59"/>
      <c r="G32" s="59">
        <f aca="true" t="shared" si="4" ref="G32:R32">G14+G24+G30</f>
        <v>0</v>
      </c>
      <c r="H32" s="59">
        <f t="shared" si="4"/>
        <v>0</v>
      </c>
      <c r="I32" s="59">
        <f t="shared" si="4"/>
        <v>0</v>
      </c>
      <c r="J32" s="59">
        <f t="shared" si="4"/>
        <v>257</v>
      </c>
      <c r="K32" s="59">
        <f t="shared" si="4"/>
        <v>19</v>
      </c>
      <c r="L32" s="59">
        <f t="shared" si="4"/>
        <v>14</v>
      </c>
      <c r="M32" s="59">
        <f t="shared" si="4"/>
        <v>105</v>
      </c>
      <c r="N32" s="59">
        <f t="shared" si="4"/>
        <v>119</v>
      </c>
      <c r="O32" s="59">
        <f t="shared" si="4"/>
        <v>14</v>
      </c>
      <c r="P32" s="59">
        <f t="shared" si="4"/>
        <v>18</v>
      </c>
      <c r="Q32" s="59">
        <f t="shared" si="4"/>
        <v>129</v>
      </c>
      <c r="R32" s="59">
        <f t="shared" si="4"/>
        <v>130</v>
      </c>
      <c r="S32" s="60" t="e">
        <f t="shared" si="1"/>
        <v>#DIV/0!</v>
      </c>
      <c r="T32" s="61" t="e">
        <f t="shared" si="2"/>
        <v>#DIV/0!</v>
      </c>
      <c r="U32" s="62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</row>
    <row r="33" spans="1:34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21:34" ht="12.75"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</sheetData>
  <sheetProtection/>
  <mergeCells count="16">
    <mergeCell ref="S3:S4"/>
    <mergeCell ref="T3:T4"/>
    <mergeCell ref="O3:O4"/>
    <mergeCell ref="P3:P4"/>
    <mergeCell ref="Q3:Q4"/>
    <mergeCell ref="R3:R4"/>
    <mergeCell ref="B1:S1"/>
    <mergeCell ref="A3:A4"/>
    <mergeCell ref="B3:C3"/>
    <mergeCell ref="D3:D4"/>
    <mergeCell ref="E3:E4"/>
    <mergeCell ref="F3:F4"/>
    <mergeCell ref="G3:I3"/>
    <mergeCell ref="J3:J4"/>
    <mergeCell ref="K3:K4"/>
    <mergeCell ref="L3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PageLayoutView="0" workbookViewId="0" topLeftCell="A1">
      <selection activeCell="T32" sqref="T32"/>
    </sheetView>
  </sheetViews>
  <sheetFormatPr defaultColWidth="6.625" defaultRowHeight="12.75"/>
  <cols>
    <col min="1" max="10" width="6.75390625" style="0" bestFit="1" customWidth="1"/>
    <col min="11" max="11" width="6.75390625" style="0" customWidth="1"/>
    <col min="12" max="13" width="6.75390625" style="0" bestFit="1" customWidth="1"/>
    <col min="14" max="14" width="7.25390625" style="0" bestFit="1" customWidth="1"/>
    <col min="15" max="18" width="6.75390625" style="0" bestFit="1" customWidth="1"/>
    <col min="19" max="19" width="10.375" style="0" customWidth="1"/>
    <col min="20" max="20" width="11.00390625" style="0" customWidth="1"/>
    <col min="21" max="21" width="6.125" style="0" customWidth="1"/>
    <col min="22" max="22" width="4.875" style="0" customWidth="1"/>
    <col min="23" max="23" width="7.875" style="0" bestFit="1" customWidth="1"/>
    <col min="24" max="24" width="6.875" style="0" bestFit="1" customWidth="1"/>
    <col min="25" max="25" width="9.625" style="0" customWidth="1"/>
  </cols>
  <sheetData>
    <row r="1" spans="2:21" ht="15">
      <c r="B1" s="118" t="s">
        <v>55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U1" s="1"/>
    </row>
    <row r="2" ht="6" customHeight="1" thickBot="1">
      <c r="U2" s="1"/>
    </row>
    <row r="3" spans="1:21" ht="12.75" customHeight="1">
      <c r="A3" s="119" t="s">
        <v>0</v>
      </c>
      <c r="B3" s="121" t="s">
        <v>1</v>
      </c>
      <c r="C3" s="122"/>
      <c r="D3" s="123" t="s">
        <v>2</v>
      </c>
      <c r="E3" s="123" t="s">
        <v>48</v>
      </c>
      <c r="F3" s="123" t="s">
        <v>4</v>
      </c>
      <c r="G3" s="121" t="s">
        <v>5</v>
      </c>
      <c r="H3" s="125"/>
      <c r="I3" s="122"/>
      <c r="J3" s="123" t="s">
        <v>6</v>
      </c>
      <c r="K3" s="102"/>
      <c r="L3" s="121" t="s">
        <v>8</v>
      </c>
      <c r="M3" s="125"/>
      <c r="N3" s="122"/>
      <c r="O3" s="123" t="s">
        <v>9</v>
      </c>
      <c r="P3" s="123" t="s">
        <v>10</v>
      </c>
      <c r="Q3" s="123" t="s">
        <v>11</v>
      </c>
      <c r="R3" s="123" t="s">
        <v>12</v>
      </c>
      <c r="S3" s="123" t="s">
        <v>13</v>
      </c>
      <c r="T3" s="126" t="s">
        <v>14</v>
      </c>
      <c r="U3" s="1"/>
    </row>
    <row r="4" spans="1:21" ht="60.75" customHeight="1">
      <c r="A4" s="120"/>
      <c r="B4" s="2" t="s">
        <v>15</v>
      </c>
      <c r="C4" s="2" t="s">
        <v>16</v>
      </c>
      <c r="D4" s="124"/>
      <c r="E4" s="124"/>
      <c r="F4" s="124"/>
      <c r="G4" s="2" t="s">
        <v>17</v>
      </c>
      <c r="H4" s="2" t="s">
        <v>18</v>
      </c>
      <c r="I4" s="2" t="s">
        <v>19</v>
      </c>
      <c r="J4" s="124"/>
      <c r="K4" s="3" t="s">
        <v>7</v>
      </c>
      <c r="L4" s="3" t="s">
        <v>20</v>
      </c>
      <c r="M4" s="3" t="s">
        <v>21</v>
      </c>
      <c r="N4" s="3" t="s">
        <v>19</v>
      </c>
      <c r="O4" s="124"/>
      <c r="P4" s="124"/>
      <c r="Q4" s="124"/>
      <c r="R4" s="124"/>
      <c r="S4" s="124"/>
      <c r="T4" s="127"/>
      <c r="U4" s="1"/>
    </row>
    <row r="5" spans="1:29" ht="15">
      <c r="A5" s="93" t="s">
        <v>22</v>
      </c>
      <c r="B5" s="81">
        <v>26</v>
      </c>
      <c r="C5" s="111">
        <v>27</v>
      </c>
      <c r="D5" s="81">
        <v>1</v>
      </c>
      <c r="E5" s="81"/>
      <c r="F5" s="81">
        <v>27</v>
      </c>
      <c r="G5" s="81"/>
      <c r="H5" s="81"/>
      <c r="I5" s="81"/>
      <c r="J5" s="81">
        <v>27</v>
      </c>
      <c r="K5" s="81"/>
      <c r="L5" s="78"/>
      <c r="M5" s="78"/>
      <c r="N5" s="78"/>
      <c r="O5" s="78"/>
      <c r="P5" s="81"/>
      <c r="Q5" s="81">
        <v>15</v>
      </c>
      <c r="R5" s="81">
        <v>12</v>
      </c>
      <c r="S5" s="137">
        <v>1</v>
      </c>
      <c r="T5" s="86"/>
      <c r="U5" s="9"/>
      <c r="Y5" s="67"/>
      <c r="AC5" s="67"/>
    </row>
    <row r="6" spans="1:29" ht="15">
      <c r="A6" s="93" t="s">
        <v>23</v>
      </c>
      <c r="B6" s="81">
        <v>26</v>
      </c>
      <c r="C6" s="112">
        <v>26</v>
      </c>
      <c r="D6" s="81"/>
      <c r="E6" s="81"/>
      <c r="F6" s="81">
        <v>26</v>
      </c>
      <c r="G6" s="81"/>
      <c r="H6" s="81"/>
      <c r="I6" s="81"/>
      <c r="J6" s="81">
        <v>26</v>
      </c>
      <c r="K6" s="81"/>
      <c r="L6" s="78"/>
      <c r="M6" s="78"/>
      <c r="N6" s="78"/>
      <c r="O6" s="78"/>
      <c r="P6" s="81"/>
      <c r="Q6" s="81">
        <v>15</v>
      </c>
      <c r="R6" s="81">
        <v>11</v>
      </c>
      <c r="S6" s="137">
        <v>1</v>
      </c>
      <c r="T6" s="86"/>
      <c r="U6" s="9"/>
      <c r="Y6" s="67"/>
      <c r="AC6" s="67"/>
    </row>
    <row r="7" spans="1:29" ht="15">
      <c r="A7" s="94" t="s">
        <v>24</v>
      </c>
      <c r="B7" s="80">
        <v>22</v>
      </c>
      <c r="C7" s="80">
        <v>22</v>
      </c>
      <c r="D7" s="79"/>
      <c r="E7" s="80"/>
      <c r="F7" s="80">
        <v>22</v>
      </c>
      <c r="G7" s="80"/>
      <c r="H7" s="80"/>
      <c r="I7" s="80"/>
      <c r="J7" s="80">
        <v>22</v>
      </c>
      <c r="K7" s="80"/>
      <c r="L7" s="80">
        <v>3</v>
      </c>
      <c r="M7" s="80">
        <v>11</v>
      </c>
      <c r="N7" s="80">
        <v>14</v>
      </c>
      <c r="O7" s="80">
        <v>3</v>
      </c>
      <c r="P7" s="80">
        <v>3</v>
      </c>
      <c r="Q7" s="80">
        <v>10</v>
      </c>
      <c r="R7" s="80">
        <v>12</v>
      </c>
      <c r="S7" s="87">
        <v>100</v>
      </c>
      <c r="T7" s="88">
        <v>63.6</v>
      </c>
      <c r="U7" s="9"/>
      <c r="W7" s="110"/>
      <c r="X7" s="1"/>
      <c r="Y7" s="67"/>
      <c r="Z7" s="1"/>
      <c r="AA7" s="1"/>
      <c r="AC7" s="67"/>
    </row>
    <row r="8" spans="1:29" ht="15">
      <c r="A8" s="94" t="s">
        <v>25</v>
      </c>
      <c r="B8" s="80">
        <v>20</v>
      </c>
      <c r="C8" s="80">
        <v>20</v>
      </c>
      <c r="D8" s="80"/>
      <c r="E8" s="80"/>
      <c r="F8" s="80">
        <v>20</v>
      </c>
      <c r="G8" s="80"/>
      <c r="H8" s="80"/>
      <c r="I8" s="80"/>
      <c r="J8" s="80">
        <v>19</v>
      </c>
      <c r="K8" s="80">
        <v>1</v>
      </c>
      <c r="L8" s="80"/>
      <c r="M8" s="80">
        <v>11</v>
      </c>
      <c r="N8" s="80">
        <v>11</v>
      </c>
      <c r="O8" s="80">
        <v>3</v>
      </c>
      <c r="P8" s="80">
        <v>1</v>
      </c>
      <c r="Q8" s="80">
        <v>13</v>
      </c>
      <c r="R8" s="80">
        <v>7</v>
      </c>
      <c r="S8" s="87">
        <v>95</v>
      </c>
      <c r="T8" s="88">
        <v>55</v>
      </c>
      <c r="U8" s="9"/>
      <c r="X8" s="1"/>
      <c r="Y8" s="67"/>
      <c r="Z8" s="1"/>
      <c r="AA8" s="1"/>
      <c r="AC8" s="67"/>
    </row>
    <row r="9" spans="1:29" ht="15">
      <c r="A9" s="94" t="s">
        <v>26</v>
      </c>
      <c r="B9" s="80">
        <v>22</v>
      </c>
      <c r="C9" s="80">
        <v>22</v>
      </c>
      <c r="D9" s="80"/>
      <c r="E9" s="80"/>
      <c r="F9" s="80">
        <v>22</v>
      </c>
      <c r="G9" s="80"/>
      <c r="H9" s="80"/>
      <c r="I9" s="80"/>
      <c r="J9" s="80">
        <v>21</v>
      </c>
      <c r="K9" s="80">
        <v>1</v>
      </c>
      <c r="L9" s="80"/>
      <c r="M9" s="80">
        <v>12</v>
      </c>
      <c r="N9" s="80">
        <v>12</v>
      </c>
      <c r="O9" s="80">
        <v>1</v>
      </c>
      <c r="P9" s="80"/>
      <c r="Q9" s="80">
        <v>7</v>
      </c>
      <c r="R9" s="80">
        <v>15</v>
      </c>
      <c r="S9" s="87">
        <v>95.5</v>
      </c>
      <c r="T9" s="88">
        <v>55</v>
      </c>
      <c r="U9" s="9"/>
      <c r="X9" s="1"/>
      <c r="Y9" s="67"/>
      <c r="Z9" s="1"/>
      <c r="AA9" s="1"/>
      <c r="AC9" s="67"/>
    </row>
    <row r="10" spans="1:34" ht="15">
      <c r="A10" s="94" t="s">
        <v>27</v>
      </c>
      <c r="B10" s="80">
        <v>22</v>
      </c>
      <c r="C10" s="80">
        <v>20</v>
      </c>
      <c r="D10" s="80"/>
      <c r="E10" s="80">
        <v>2</v>
      </c>
      <c r="F10" s="80">
        <v>20</v>
      </c>
      <c r="G10" s="80"/>
      <c r="H10" s="80"/>
      <c r="I10" s="80"/>
      <c r="J10" s="80">
        <v>20</v>
      </c>
      <c r="K10" s="80"/>
      <c r="L10" s="80">
        <v>4</v>
      </c>
      <c r="M10" s="80">
        <v>4</v>
      </c>
      <c r="N10" s="80">
        <v>8</v>
      </c>
      <c r="O10" s="80">
        <v>1</v>
      </c>
      <c r="P10" s="80">
        <v>4</v>
      </c>
      <c r="Q10" s="80">
        <v>9</v>
      </c>
      <c r="R10" s="80">
        <v>11</v>
      </c>
      <c r="S10" s="87">
        <v>100</v>
      </c>
      <c r="T10" s="88">
        <v>40</v>
      </c>
      <c r="U10" s="9"/>
      <c r="V10" s="1"/>
      <c r="W10" s="1"/>
      <c r="X10" s="108"/>
      <c r="Y10" s="67"/>
      <c r="Z10" s="109"/>
      <c r="AA10" s="1"/>
      <c r="AB10" s="1"/>
      <c r="AC10" s="67"/>
      <c r="AD10" s="1"/>
      <c r="AE10" s="1"/>
      <c r="AF10" s="1"/>
      <c r="AG10" s="1"/>
      <c r="AH10" s="1"/>
    </row>
    <row r="11" spans="1:34" ht="15">
      <c r="A11" s="94" t="s">
        <v>28</v>
      </c>
      <c r="B11" s="80">
        <v>23</v>
      </c>
      <c r="C11" s="80">
        <v>23</v>
      </c>
      <c r="D11" s="80"/>
      <c r="E11" s="80"/>
      <c r="F11" s="80">
        <v>23</v>
      </c>
      <c r="G11" s="80"/>
      <c r="H11" s="80"/>
      <c r="I11" s="80"/>
      <c r="J11" s="80">
        <v>22</v>
      </c>
      <c r="K11" s="80">
        <v>1</v>
      </c>
      <c r="L11" s="80"/>
      <c r="M11" s="80">
        <v>8</v>
      </c>
      <c r="N11" s="80">
        <v>8</v>
      </c>
      <c r="O11" s="80"/>
      <c r="P11" s="80">
        <v>1</v>
      </c>
      <c r="Q11" s="80">
        <v>14</v>
      </c>
      <c r="R11" s="80">
        <v>9</v>
      </c>
      <c r="S11" s="87">
        <v>95.6</v>
      </c>
      <c r="T11" s="88">
        <v>34.7</v>
      </c>
      <c r="U11" s="9"/>
      <c r="V11" s="1"/>
      <c r="W11" s="1"/>
      <c r="X11" s="1"/>
      <c r="Y11" s="67"/>
      <c r="Z11" s="70"/>
      <c r="AA11" s="1"/>
      <c r="AB11" s="1"/>
      <c r="AC11" s="67"/>
      <c r="AD11" s="1"/>
      <c r="AE11" s="1"/>
      <c r="AF11" s="1"/>
      <c r="AG11" s="1"/>
      <c r="AH11" s="1"/>
    </row>
    <row r="12" spans="1:34" ht="15">
      <c r="A12" s="95" t="s">
        <v>29</v>
      </c>
      <c r="B12" s="80">
        <v>23</v>
      </c>
      <c r="C12" s="80">
        <v>23</v>
      </c>
      <c r="D12" s="80"/>
      <c r="E12" s="80"/>
      <c r="F12" s="80">
        <v>23</v>
      </c>
      <c r="G12" s="80"/>
      <c r="H12" s="80"/>
      <c r="I12" s="80"/>
      <c r="J12" s="80">
        <v>23</v>
      </c>
      <c r="K12" s="80"/>
      <c r="L12" s="80">
        <v>3</v>
      </c>
      <c r="M12" s="80">
        <v>14</v>
      </c>
      <c r="N12" s="80">
        <v>17</v>
      </c>
      <c r="O12" s="80"/>
      <c r="P12" s="80">
        <v>2</v>
      </c>
      <c r="Q12" s="80">
        <v>9</v>
      </c>
      <c r="R12" s="80">
        <v>14</v>
      </c>
      <c r="S12" s="87">
        <v>100</v>
      </c>
      <c r="T12" s="88">
        <v>73.9</v>
      </c>
      <c r="U12" s="9"/>
      <c r="V12" s="1"/>
      <c r="W12" s="1"/>
      <c r="X12" s="1"/>
      <c r="Y12" s="67"/>
      <c r="Z12" s="70"/>
      <c r="AA12" s="1"/>
      <c r="AB12" s="1"/>
      <c r="AC12" s="67"/>
      <c r="AD12" s="1"/>
      <c r="AE12" s="1"/>
      <c r="AF12" s="1"/>
      <c r="AG12" s="1"/>
      <c r="AH12" s="1"/>
    </row>
    <row r="13" spans="1:34" s="25" customFormat="1" ht="15">
      <c r="A13" s="77" t="s">
        <v>30</v>
      </c>
      <c r="B13" s="89">
        <f>SUM(B5:B12)</f>
        <v>184</v>
      </c>
      <c r="C13" s="89">
        <f>SUM(C5:C12)</f>
        <v>183</v>
      </c>
      <c r="D13" s="83">
        <f>SUM(D5:D12)</f>
        <v>1</v>
      </c>
      <c r="E13" s="83">
        <f>SUM(E5:E12)</f>
        <v>2</v>
      </c>
      <c r="F13" s="83">
        <f>SUM(F5:F12)</f>
        <v>183</v>
      </c>
      <c r="G13" s="83">
        <v>0</v>
      </c>
      <c r="H13" s="83">
        <v>0</v>
      </c>
      <c r="I13" s="83">
        <v>0</v>
      </c>
      <c r="J13" s="83">
        <f>SUM(J5:J12)</f>
        <v>180</v>
      </c>
      <c r="K13" s="83">
        <f>SUM(K5:K12)</f>
        <v>3</v>
      </c>
      <c r="L13" s="83">
        <f>SUM(L5:L12)</f>
        <v>10</v>
      </c>
      <c r="M13" s="89">
        <f>SUM(M5:M12)</f>
        <v>60</v>
      </c>
      <c r="N13" s="115">
        <f>SUM(N5:N12)</f>
        <v>70</v>
      </c>
      <c r="O13" s="83">
        <f>SUM(O5:O12)</f>
        <v>8</v>
      </c>
      <c r="P13" s="83">
        <f>SUM(P5:P12)</f>
        <v>11</v>
      </c>
      <c r="Q13" s="83">
        <f>SUM(Q5:Q12)</f>
        <v>92</v>
      </c>
      <c r="R13" s="83">
        <f>SUM(R5:R12)</f>
        <v>91</v>
      </c>
      <c r="S13" s="90">
        <v>98.4</v>
      </c>
      <c r="T13" s="116">
        <v>53.8</v>
      </c>
      <c r="U13" s="22"/>
      <c r="V13" s="23"/>
      <c r="W13" s="23"/>
      <c r="X13" s="23"/>
      <c r="Y13" s="68"/>
      <c r="Z13" s="23"/>
      <c r="AA13" s="23"/>
      <c r="AB13" s="23"/>
      <c r="AC13" s="67"/>
      <c r="AD13" s="23"/>
      <c r="AE13" s="23"/>
      <c r="AF13" s="23"/>
      <c r="AG13" s="23"/>
      <c r="AH13" s="23"/>
    </row>
    <row r="14" spans="1:34" ht="15">
      <c r="A14" s="94" t="s">
        <v>31</v>
      </c>
      <c r="B14" s="80">
        <v>25</v>
      </c>
      <c r="C14" s="80">
        <v>24</v>
      </c>
      <c r="D14" s="82"/>
      <c r="E14" s="82">
        <v>1</v>
      </c>
      <c r="F14" s="82">
        <v>24</v>
      </c>
      <c r="G14" s="73"/>
      <c r="H14" s="73"/>
      <c r="I14" s="73"/>
      <c r="J14" s="82">
        <v>24</v>
      </c>
      <c r="K14" s="82"/>
      <c r="L14" s="82">
        <v>4</v>
      </c>
      <c r="M14" s="80">
        <v>12</v>
      </c>
      <c r="N14" s="80">
        <v>16</v>
      </c>
      <c r="O14" s="82"/>
      <c r="P14" s="82">
        <v>2</v>
      </c>
      <c r="Q14" s="82">
        <v>16</v>
      </c>
      <c r="R14" s="82">
        <v>8</v>
      </c>
      <c r="S14" s="84">
        <v>100</v>
      </c>
      <c r="T14" s="85">
        <v>66.7</v>
      </c>
      <c r="U14" s="9"/>
      <c r="V14" s="1"/>
      <c r="W14" s="1"/>
      <c r="X14" s="1"/>
      <c r="Y14" s="68"/>
      <c r="Z14" s="68"/>
      <c r="AA14" s="1"/>
      <c r="AB14" s="1"/>
      <c r="AC14" s="67"/>
      <c r="AD14" s="1"/>
      <c r="AE14" s="1"/>
      <c r="AF14" s="1"/>
      <c r="AG14" s="1"/>
      <c r="AH14" s="1"/>
    </row>
    <row r="15" spans="1:34" ht="15">
      <c r="A15" s="94" t="s">
        <v>32</v>
      </c>
      <c r="B15" s="80">
        <v>24</v>
      </c>
      <c r="C15" s="80">
        <v>23</v>
      </c>
      <c r="D15" s="82"/>
      <c r="E15" s="82">
        <v>1</v>
      </c>
      <c r="F15" s="82">
        <v>23</v>
      </c>
      <c r="G15" s="73"/>
      <c r="H15" s="73"/>
      <c r="I15" s="73"/>
      <c r="J15" s="82">
        <v>23</v>
      </c>
      <c r="K15" s="82"/>
      <c r="L15" s="82">
        <v>2</v>
      </c>
      <c r="M15" s="80">
        <v>7</v>
      </c>
      <c r="N15" s="80">
        <v>9</v>
      </c>
      <c r="O15" s="82">
        <v>1</v>
      </c>
      <c r="P15" s="82">
        <v>3</v>
      </c>
      <c r="Q15" s="82">
        <v>11</v>
      </c>
      <c r="R15" s="82">
        <v>12</v>
      </c>
      <c r="S15" s="84">
        <v>100</v>
      </c>
      <c r="T15" s="85">
        <v>43.4</v>
      </c>
      <c r="U15" s="9"/>
      <c r="V15" s="1"/>
      <c r="W15" s="1"/>
      <c r="X15" s="1"/>
      <c r="Y15" s="67"/>
      <c r="Z15" s="1"/>
      <c r="AA15" s="1"/>
      <c r="AB15" s="1"/>
      <c r="AC15" s="67"/>
      <c r="AD15" s="1"/>
      <c r="AE15" s="1"/>
      <c r="AF15" s="1"/>
      <c r="AG15" s="1"/>
      <c r="AH15" s="1"/>
    </row>
    <row r="16" spans="1:34" ht="15">
      <c r="A16" s="94" t="s">
        <v>33</v>
      </c>
      <c r="B16" s="80">
        <v>23</v>
      </c>
      <c r="C16" s="80">
        <v>23</v>
      </c>
      <c r="D16" s="82"/>
      <c r="E16" s="82"/>
      <c r="F16" s="82">
        <v>23</v>
      </c>
      <c r="G16" s="73"/>
      <c r="H16" s="73"/>
      <c r="I16" s="73"/>
      <c r="J16" s="82">
        <v>23</v>
      </c>
      <c r="K16" s="82"/>
      <c r="L16" s="82"/>
      <c r="M16" s="80">
        <v>9</v>
      </c>
      <c r="N16" s="80">
        <v>9</v>
      </c>
      <c r="O16" s="82">
        <v>1</v>
      </c>
      <c r="P16" s="82">
        <v>1</v>
      </c>
      <c r="Q16" s="82">
        <v>12</v>
      </c>
      <c r="R16" s="82">
        <v>11</v>
      </c>
      <c r="S16" s="84">
        <v>100</v>
      </c>
      <c r="T16" s="85">
        <v>39</v>
      </c>
      <c r="U16" s="9"/>
      <c r="V16" s="1"/>
      <c r="W16" s="1"/>
      <c r="X16" s="1"/>
      <c r="Y16" s="68"/>
      <c r="Z16" s="1"/>
      <c r="AA16" s="1"/>
      <c r="AB16" s="1"/>
      <c r="AC16" s="68"/>
      <c r="AD16" s="1"/>
      <c r="AE16" s="1"/>
      <c r="AF16" s="1"/>
      <c r="AG16" s="1"/>
      <c r="AH16" s="1"/>
    </row>
    <row r="17" spans="1:34" ht="15">
      <c r="A17" s="94" t="s">
        <v>34</v>
      </c>
      <c r="B17" s="80">
        <v>22</v>
      </c>
      <c r="C17" s="80">
        <v>22</v>
      </c>
      <c r="D17" s="82"/>
      <c r="E17" s="82"/>
      <c r="F17" s="82">
        <v>22</v>
      </c>
      <c r="G17" s="73"/>
      <c r="H17" s="73"/>
      <c r="I17" s="73"/>
      <c r="J17" s="82">
        <v>22</v>
      </c>
      <c r="K17" s="82"/>
      <c r="L17" s="82">
        <v>2</v>
      </c>
      <c r="M17" s="80">
        <v>10</v>
      </c>
      <c r="N17" s="80">
        <v>12</v>
      </c>
      <c r="O17" s="82"/>
      <c r="P17" s="82"/>
      <c r="Q17" s="82">
        <v>11</v>
      </c>
      <c r="R17" s="82">
        <v>11</v>
      </c>
      <c r="S17" s="84">
        <v>100</v>
      </c>
      <c r="T17" s="85" t="s">
        <v>58</v>
      </c>
      <c r="U17" s="9"/>
      <c r="V17" s="1"/>
      <c r="W17" s="1"/>
      <c r="X17" s="1"/>
      <c r="Y17" s="68"/>
      <c r="Z17" s="1"/>
      <c r="AA17" s="1"/>
      <c r="AB17" s="1"/>
      <c r="AC17" s="68"/>
      <c r="AD17" s="1"/>
      <c r="AE17" s="1"/>
      <c r="AF17" s="1"/>
      <c r="AG17" s="1"/>
      <c r="AH17" s="1"/>
    </row>
    <row r="18" spans="1:34" ht="15">
      <c r="A18" s="93" t="s">
        <v>42</v>
      </c>
      <c r="B18" s="80">
        <v>18</v>
      </c>
      <c r="C18" s="80">
        <v>18</v>
      </c>
      <c r="D18" s="82"/>
      <c r="E18" s="82"/>
      <c r="F18" s="82">
        <v>18</v>
      </c>
      <c r="G18" s="73"/>
      <c r="H18" s="73"/>
      <c r="I18" s="73"/>
      <c r="J18" s="82">
        <v>18</v>
      </c>
      <c r="K18" s="82"/>
      <c r="L18" s="82">
        <v>2</v>
      </c>
      <c r="M18" s="80">
        <v>9</v>
      </c>
      <c r="N18" s="80">
        <v>11</v>
      </c>
      <c r="O18" s="82">
        <v>2</v>
      </c>
      <c r="P18" s="82">
        <v>1</v>
      </c>
      <c r="Q18" s="82">
        <v>6</v>
      </c>
      <c r="R18" s="82">
        <v>12</v>
      </c>
      <c r="S18" s="84">
        <v>100</v>
      </c>
      <c r="T18" s="85">
        <v>61</v>
      </c>
      <c r="U18" s="9"/>
      <c r="V18" s="1"/>
      <c r="W18" s="1"/>
      <c r="X18" s="1"/>
      <c r="Y18" s="68"/>
      <c r="Z18" s="1"/>
      <c r="AA18" s="1"/>
      <c r="AB18" s="1"/>
      <c r="AC18" s="68"/>
      <c r="AD18" s="1"/>
      <c r="AE18" s="1"/>
      <c r="AF18" s="1"/>
      <c r="AG18" s="1"/>
      <c r="AH18" s="1"/>
    </row>
    <row r="19" spans="1:34" s="25" customFormat="1" ht="15">
      <c r="A19" s="94" t="s">
        <v>43</v>
      </c>
      <c r="B19" s="80">
        <v>18</v>
      </c>
      <c r="C19" s="80">
        <v>18</v>
      </c>
      <c r="D19" s="82"/>
      <c r="E19" s="82"/>
      <c r="F19" s="82">
        <v>18</v>
      </c>
      <c r="G19" s="73"/>
      <c r="H19" s="73"/>
      <c r="I19" s="73"/>
      <c r="J19" s="82">
        <v>17</v>
      </c>
      <c r="K19" s="82">
        <v>1</v>
      </c>
      <c r="L19" s="82">
        <v>1</v>
      </c>
      <c r="M19" s="80">
        <v>4</v>
      </c>
      <c r="N19" s="80">
        <v>5</v>
      </c>
      <c r="O19" s="82"/>
      <c r="P19" s="82"/>
      <c r="Q19" s="82">
        <v>7</v>
      </c>
      <c r="R19" s="82">
        <v>11</v>
      </c>
      <c r="S19" s="84">
        <v>94.4</v>
      </c>
      <c r="T19" s="85">
        <v>27.8</v>
      </c>
      <c r="U19" s="22"/>
      <c r="V19" s="23"/>
      <c r="W19" s="23"/>
      <c r="X19" s="23"/>
      <c r="Y19" s="68"/>
      <c r="Z19" s="23"/>
      <c r="AA19" s="23"/>
      <c r="AB19" s="23"/>
      <c r="AC19" s="68"/>
      <c r="AD19" s="23"/>
      <c r="AE19" s="23"/>
      <c r="AF19" s="23"/>
      <c r="AG19" s="23"/>
      <c r="AH19" s="23"/>
    </row>
    <row r="20" spans="1:34" s="25" customFormat="1" ht="15">
      <c r="A20" s="94" t="s">
        <v>49</v>
      </c>
      <c r="B20" s="80">
        <v>16</v>
      </c>
      <c r="C20" s="80">
        <v>16</v>
      </c>
      <c r="D20" s="82"/>
      <c r="E20" s="82"/>
      <c r="F20" s="82">
        <v>16</v>
      </c>
      <c r="G20" s="73"/>
      <c r="H20" s="73"/>
      <c r="I20" s="73"/>
      <c r="J20" s="82">
        <v>16</v>
      </c>
      <c r="K20" s="82"/>
      <c r="L20" s="82">
        <v>1</v>
      </c>
      <c r="M20" s="80">
        <v>4</v>
      </c>
      <c r="N20" s="80">
        <v>5</v>
      </c>
      <c r="O20" s="82"/>
      <c r="P20" s="82"/>
      <c r="Q20" s="82">
        <v>8</v>
      </c>
      <c r="R20" s="82">
        <v>8</v>
      </c>
      <c r="S20" s="84">
        <v>100</v>
      </c>
      <c r="T20" s="85">
        <v>31.3</v>
      </c>
      <c r="U20" s="22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s="25" customFormat="1" ht="15">
      <c r="A21" s="94" t="s">
        <v>50</v>
      </c>
      <c r="B21" s="80">
        <v>19</v>
      </c>
      <c r="C21" s="80">
        <v>19</v>
      </c>
      <c r="D21" s="82"/>
      <c r="E21" s="82"/>
      <c r="F21" s="82">
        <v>19</v>
      </c>
      <c r="G21" s="73"/>
      <c r="H21" s="73"/>
      <c r="I21" s="73"/>
      <c r="J21" s="82">
        <v>19</v>
      </c>
      <c r="K21" s="107"/>
      <c r="L21" s="82">
        <v>2</v>
      </c>
      <c r="M21" s="80">
        <v>6</v>
      </c>
      <c r="N21" s="80">
        <v>8</v>
      </c>
      <c r="O21" s="82"/>
      <c r="P21" s="82"/>
      <c r="Q21" s="82">
        <v>11</v>
      </c>
      <c r="R21" s="82">
        <v>8</v>
      </c>
      <c r="S21" s="84">
        <v>100</v>
      </c>
      <c r="T21" s="85">
        <v>42</v>
      </c>
      <c r="U21" s="22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s="25" customFormat="1" ht="15">
      <c r="A22" s="95" t="s">
        <v>35</v>
      </c>
      <c r="B22" s="80">
        <v>19</v>
      </c>
      <c r="C22" s="80">
        <v>19</v>
      </c>
      <c r="D22" s="82"/>
      <c r="E22" s="82"/>
      <c r="F22" s="82">
        <v>19</v>
      </c>
      <c r="G22" s="73"/>
      <c r="H22" s="73"/>
      <c r="I22" s="73"/>
      <c r="J22" s="82">
        <v>19</v>
      </c>
      <c r="K22" s="82"/>
      <c r="L22" s="82"/>
      <c r="M22" s="80">
        <v>6</v>
      </c>
      <c r="N22" s="80">
        <v>6</v>
      </c>
      <c r="O22" s="82"/>
      <c r="P22" s="82"/>
      <c r="Q22" s="82">
        <v>7</v>
      </c>
      <c r="R22" s="82">
        <v>12</v>
      </c>
      <c r="S22" s="84">
        <v>100</v>
      </c>
      <c r="T22" s="85">
        <v>31.6</v>
      </c>
      <c r="U22" s="22"/>
      <c r="V22" s="23"/>
      <c r="W22" s="23"/>
      <c r="X22" s="23"/>
      <c r="Y22" s="29"/>
      <c r="Z22" s="23"/>
      <c r="AA22" s="23"/>
      <c r="AB22" s="23"/>
      <c r="AC22" s="29"/>
      <c r="AD22" s="23"/>
      <c r="AE22" s="23"/>
      <c r="AF22" s="23"/>
      <c r="AG22" s="23"/>
      <c r="AH22" s="23"/>
    </row>
    <row r="23" spans="1:34" s="25" customFormat="1" ht="15">
      <c r="A23" s="95" t="s">
        <v>36</v>
      </c>
      <c r="B23" s="80">
        <v>18</v>
      </c>
      <c r="C23" s="80">
        <v>18</v>
      </c>
      <c r="D23" s="82"/>
      <c r="E23" s="82"/>
      <c r="F23" s="82">
        <v>18</v>
      </c>
      <c r="G23" s="73"/>
      <c r="H23" s="73"/>
      <c r="I23" s="73"/>
      <c r="J23" s="82">
        <v>18</v>
      </c>
      <c r="K23" s="82"/>
      <c r="L23" s="82">
        <v>2</v>
      </c>
      <c r="M23" s="80">
        <v>3</v>
      </c>
      <c r="N23" s="80">
        <v>5</v>
      </c>
      <c r="O23" s="82"/>
      <c r="P23" s="82">
        <v>1</v>
      </c>
      <c r="Q23" s="82">
        <v>6</v>
      </c>
      <c r="R23" s="82">
        <v>12</v>
      </c>
      <c r="S23" s="84">
        <v>100</v>
      </c>
      <c r="T23" s="85">
        <v>27.8</v>
      </c>
      <c r="U23" s="22"/>
      <c r="V23" s="23"/>
      <c r="W23" s="23"/>
      <c r="X23" s="23"/>
      <c r="Y23" s="29"/>
      <c r="Z23" s="23"/>
      <c r="AA23" s="23"/>
      <c r="AB23" s="23"/>
      <c r="AC23" s="29"/>
      <c r="AD23" s="23"/>
      <c r="AE23" s="23"/>
      <c r="AF23" s="23"/>
      <c r="AG23" s="23"/>
      <c r="AH23" s="23"/>
    </row>
    <row r="24" spans="1:34" s="25" customFormat="1" ht="15">
      <c r="A24" s="75" t="s">
        <v>37</v>
      </c>
      <c r="B24" s="113">
        <f>SUM(B14:B23)</f>
        <v>202</v>
      </c>
      <c r="C24" s="113">
        <f>SUM(C14:C23)</f>
        <v>200</v>
      </c>
      <c r="D24" s="76">
        <v>0</v>
      </c>
      <c r="E24" s="76">
        <f>SUM(E14:E23)</f>
        <v>2</v>
      </c>
      <c r="F24" s="76">
        <f>SUM(F14:F23)</f>
        <v>200</v>
      </c>
      <c r="G24" s="76">
        <v>0</v>
      </c>
      <c r="H24" s="76">
        <v>0</v>
      </c>
      <c r="I24" s="76">
        <v>0</v>
      </c>
      <c r="J24" s="76">
        <f>SUM(J14:J23)</f>
        <v>199</v>
      </c>
      <c r="K24" s="76">
        <f>SUM(K14:K23)</f>
        <v>1</v>
      </c>
      <c r="L24" s="76">
        <f>SUM(L14:L23)</f>
        <v>16</v>
      </c>
      <c r="M24" s="113">
        <f>SUM(M14:M23)</f>
        <v>70</v>
      </c>
      <c r="N24" s="113">
        <f>SUM(N14:N23)</f>
        <v>86</v>
      </c>
      <c r="O24" s="76">
        <f>SUM(O14:O23)</f>
        <v>4</v>
      </c>
      <c r="P24" s="76">
        <f>SUM(P14:P23)</f>
        <v>8</v>
      </c>
      <c r="Q24" s="76">
        <f>SUM(Q14:Q23)</f>
        <v>95</v>
      </c>
      <c r="R24" s="76">
        <f>SUM(R14:R23)</f>
        <v>105</v>
      </c>
      <c r="S24" s="91">
        <v>99.5</v>
      </c>
      <c r="T24" s="92">
        <v>43</v>
      </c>
      <c r="U24" s="22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s="25" customFormat="1" ht="15">
      <c r="A25" s="94" t="s">
        <v>54</v>
      </c>
      <c r="B25" s="81">
        <v>24</v>
      </c>
      <c r="C25" s="81">
        <v>24</v>
      </c>
      <c r="D25" s="96"/>
      <c r="E25" s="96"/>
      <c r="F25" s="96"/>
      <c r="G25" s="72"/>
      <c r="H25" s="72"/>
      <c r="I25" s="72"/>
      <c r="J25" s="96"/>
      <c r="K25" s="96"/>
      <c r="L25" s="96"/>
      <c r="M25" s="81"/>
      <c r="N25" s="81"/>
      <c r="O25" s="72"/>
      <c r="P25" s="96"/>
      <c r="Q25" s="96">
        <v>9</v>
      </c>
      <c r="R25" s="96">
        <v>15</v>
      </c>
      <c r="S25" s="104"/>
      <c r="T25" s="74"/>
      <c r="U25" s="22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5">
      <c r="A26" s="94" t="s">
        <v>53</v>
      </c>
      <c r="B26" s="81">
        <v>12</v>
      </c>
      <c r="C26" s="81">
        <v>12</v>
      </c>
      <c r="D26" s="96"/>
      <c r="E26" s="72"/>
      <c r="F26" s="96"/>
      <c r="G26" s="72"/>
      <c r="H26" s="72"/>
      <c r="I26" s="72"/>
      <c r="J26" s="96"/>
      <c r="K26" s="96"/>
      <c r="L26" s="96"/>
      <c r="M26" s="81"/>
      <c r="N26" s="81"/>
      <c r="O26" s="72"/>
      <c r="P26" s="96"/>
      <c r="Q26" s="96">
        <v>8</v>
      </c>
      <c r="R26" s="96">
        <v>4</v>
      </c>
      <c r="S26" s="104"/>
      <c r="T26" s="74"/>
      <c r="U26" s="9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52" customFormat="1" ht="15">
      <c r="A27" s="97" t="s">
        <v>51</v>
      </c>
      <c r="B27" s="114">
        <f>SUM(B25:B26)</f>
        <v>36</v>
      </c>
      <c r="C27" s="114">
        <f>SUM(C25:C26)</f>
        <v>36</v>
      </c>
      <c r="D27" s="114"/>
      <c r="E27" s="114"/>
      <c r="F27" s="103"/>
      <c r="G27" s="103"/>
      <c r="H27" s="103"/>
      <c r="I27" s="103"/>
      <c r="J27" s="103"/>
      <c r="K27" s="103"/>
      <c r="L27" s="103"/>
      <c r="M27" s="114"/>
      <c r="N27" s="114"/>
      <c r="O27" s="103"/>
      <c r="P27" s="103"/>
      <c r="Q27" s="103">
        <f>SUM(Q25:Q26)</f>
        <v>17</v>
      </c>
      <c r="R27" s="103">
        <f>SUM(R25:R26)</f>
        <v>19</v>
      </c>
      <c r="S27" s="105"/>
      <c r="T27" s="134"/>
      <c r="U27" s="138"/>
      <c r="V27" s="139"/>
      <c r="W27" s="140"/>
      <c r="X27" s="139"/>
      <c r="Y27" s="140"/>
      <c r="Z27" s="139"/>
      <c r="AA27" s="51"/>
      <c r="AB27" s="51"/>
      <c r="AC27" s="51"/>
      <c r="AD27" s="51"/>
      <c r="AE27" s="51"/>
      <c r="AF27" s="51"/>
      <c r="AG27" s="51"/>
      <c r="AH27" s="51"/>
    </row>
    <row r="28" spans="1:34" s="52" customFormat="1" ht="15">
      <c r="A28" s="128" t="s">
        <v>56</v>
      </c>
      <c r="B28" s="129">
        <v>386</v>
      </c>
      <c r="C28" s="129">
        <v>383</v>
      </c>
      <c r="D28" s="129">
        <v>1</v>
      </c>
      <c r="E28" s="130">
        <v>4</v>
      </c>
      <c r="F28" s="131">
        <v>383</v>
      </c>
      <c r="G28" s="132">
        <v>0</v>
      </c>
      <c r="H28" s="132">
        <v>0</v>
      </c>
      <c r="I28" s="132">
        <v>0</v>
      </c>
      <c r="J28" s="132">
        <v>379</v>
      </c>
      <c r="K28" s="132">
        <v>4</v>
      </c>
      <c r="L28" s="132">
        <v>26</v>
      </c>
      <c r="M28" s="130">
        <v>130</v>
      </c>
      <c r="N28" s="130">
        <v>156</v>
      </c>
      <c r="O28" s="132">
        <v>12</v>
      </c>
      <c r="P28" s="132">
        <v>19</v>
      </c>
      <c r="Q28" s="132">
        <v>187</v>
      </c>
      <c r="R28" s="132">
        <v>196</v>
      </c>
      <c r="S28" s="133">
        <v>98.9</v>
      </c>
      <c r="T28" s="135" t="s">
        <v>59</v>
      </c>
      <c r="U28" s="138" t="s">
        <v>60</v>
      </c>
      <c r="V28" s="139"/>
      <c r="W28" s="140"/>
      <c r="X28" s="139"/>
      <c r="Y28" s="140"/>
      <c r="Z28" s="139"/>
      <c r="AA28" s="139"/>
      <c r="AB28" s="51"/>
      <c r="AC28" s="51"/>
      <c r="AD28" s="51"/>
      <c r="AE28" s="51"/>
      <c r="AF28" s="51"/>
      <c r="AG28" s="51"/>
      <c r="AH28" s="51"/>
    </row>
    <row r="29" spans="1:34" s="64" customFormat="1" ht="15.75" thickBot="1">
      <c r="A29" s="98" t="s">
        <v>57</v>
      </c>
      <c r="B29" s="99">
        <v>422</v>
      </c>
      <c r="C29" s="100">
        <v>419</v>
      </c>
      <c r="D29" s="100">
        <v>1</v>
      </c>
      <c r="E29" s="100">
        <v>4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99">
        <v>204</v>
      </c>
      <c r="R29" s="99">
        <v>215</v>
      </c>
      <c r="S29" s="106"/>
      <c r="T29" s="136"/>
      <c r="U29" s="62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1:34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17"/>
      <c r="U30" s="1"/>
      <c r="V30" s="1"/>
      <c r="W30" s="108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>
      <c r="A31" s="71"/>
      <c r="B31" s="66"/>
      <c r="C31" s="66"/>
      <c r="D31" s="66"/>
      <c r="E31" s="66"/>
      <c r="F31" s="66" t="s">
        <v>52</v>
      </c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1"/>
      <c r="V31" s="1"/>
      <c r="W31" s="1"/>
      <c r="X31" s="1"/>
      <c r="Y31" s="108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21:34" ht="12.75"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</sheetData>
  <sheetProtection/>
  <mergeCells count="15">
    <mergeCell ref="A3:A4"/>
    <mergeCell ref="B3:C3"/>
    <mergeCell ref="D3:D4"/>
    <mergeCell ref="E3:E4"/>
    <mergeCell ref="F3:F4"/>
    <mergeCell ref="G3:I3"/>
    <mergeCell ref="Q3:Q4"/>
    <mergeCell ref="P3:P4"/>
    <mergeCell ref="O3:O4"/>
    <mergeCell ref="S3:S4"/>
    <mergeCell ref="T3:T4"/>
    <mergeCell ref="B1:S1"/>
    <mergeCell ref="J3:J4"/>
    <mergeCell ref="L3:N3"/>
    <mergeCell ref="R3:R4"/>
  </mergeCells>
  <printOptions/>
  <pageMargins left="0.48" right="0.17" top="0.47" bottom="0.44" header="0.22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2018-05-26T05:01:56Z</cp:lastPrinted>
  <dcterms:created xsi:type="dcterms:W3CDTF">2011-10-31T02:58:49Z</dcterms:created>
  <dcterms:modified xsi:type="dcterms:W3CDTF">2019-11-02T08:49:21Z</dcterms:modified>
  <cp:category/>
  <cp:version/>
  <cp:contentType/>
  <cp:contentStatus/>
</cp:coreProperties>
</file>